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CBBA5C24-A650-4E61-ABB0-9FD10456CBCA}" xr6:coauthVersionLast="40" xr6:coauthVersionMax="40" xr10:uidLastSave="{00000000-0000-0000-0000-000000000000}"/>
  <bookViews>
    <workbookView xWindow="-108" yWindow="-108" windowWidth="23256" windowHeight="13176" xr2:uid="{00000000-000D-0000-FFFF-FFFF00000000}"/>
  </bookViews>
  <sheets>
    <sheet name="简化" sheetId="3" r:id="rId1"/>
    <sheet name="详细" sheetId="2" r:id="rId2"/>
  </sheets>
  <definedNames>
    <definedName name="_xlnm._FilterDatabase" localSheetId="0" hidden="1">简化!$A$1:$G$73</definedName>
    <definedName name="_xlnm._FilterDatabase" localSheetId="1" hidden="1">详细!$A$1:$AB$67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3" l="1"/>
  <c r="B8" i="3" l="1"/>
  <c r="U24" i="2" l="1"/>
  <c r="T24" i="2"/>
  <c r="B38" i="3" l="1"/>
  <c r="U45" i="2" l="1"/>
  <c r="U46" i="2"/>
  <c r="U53" i="2"/>
  <c r="U54" i="2"/>
  <c r="U58" i="2"/>
  <c r="U57" i="2"/>
  <c r="U41" i="2"/>
  <c r="U42" i="2"/>
  <c r="U43" i="2"/>
  <c r="U55" i="2"/>
  <c r="U50" i="2"/>
  <c r="U56" i="2"/>
  <c r="U62" i="2"/>
  <c r="U51" i="2"/>
  <c r="U63" i="2"/>
  <c r="U52" i="2"/>
  <c r="U64" i="2"/>
  <c r="U65" i="2"/>
  <c r="U66" i="2"/>
  <c r="U47" i="2"/>
  <c r="U48" i="2"/>
  <c r="U49" i="2"/>
  <c r="U59" i="2"/>
  <c r="U60" i="2"/>
  <c r="U61" i="2"/>
  <c r="U67" i="2"/>
  <c r="U25" i="2"/>
  <c r="U26" i="2"/>
  <c r="U28" i="2"/>
  <c r="U29" i="2"/>
  <c r="U30" i="2"/>
  <c r="U32" i="2"/>
  <c r="U33" i="2"/>
  <c r="U31" i="2"/>
  <c r="U27" i="2"/>
  <c r="U38" i="2"/>
  <c r="U40" i="2"/>
  <c r="U39" i="2"/>
  <c r="U34" i="2"/>
  <c r="U35" i="2"/>
  <c r="U36" i="2"/>
  <c r="U37" i="2"/>
  <c r="U4" i="2"/>
  <c r="U5" i="2"/>
  <c r="U6" i="2"/>
  <c r="U10" i="2"/>
  <c r="U15" i="2"/>
  <c r="U16" i="2"/>
  <c r="U17" i="2"/>
  <c r="U21" i="2"/>
  <c r="U22" i="2"/>
  <c r="U23" i="2"/>
  <c r="U18" i="2"/>
  <c r="U19" i="2"/>
  <c r="U20" i="2"/>
  <c r="U8" i="2"/>
  <c r="U7" i="2"/>
  <c r="U9" i="2"/>
  <c r="U14" i="2"/>
  <c r="U2" i="2"/>
  <c r="U11" i="2"/>
  <c r="U12" i="2"/>
  <c r="U13" i="2"/>
  <c r="U3" i="2"/>
  <c r="T45" i="2"/>
  <c r="T46" i="2"/>
  <c r="T53" i="2"/>
  <c r="T54" i="2"/>
  <c r="T58" i="2"/>
  <c r="T57" i="2"/>
  <c r="T41" i="2"/>
  <c r="T42" i="2"/>
  <c r="T43" i="2"/>
  <c r="T55" i="2"/>
  <c r="T50" i="2"/>
  <c r="T56" i="2"/>
  <c r="T62" i="2"/>
  <c r="T51" i="2"/>
  <c r="T63" i="2"/>
  <c r="T52" i="2"/>
  <c r="T64" i="2"/>
  <c r="T65" i="2"/>
  <c r="T66" i="2"/>
  <c r="T47" i="2"/>
  <c r="T48" i="2"/>
  <c r="T49" i="2"/>
  <c r="T59" i="2"/>
  <c r="T60" i="2"/>
  <c r="T61" i="2"/>
  <c r="T67" i="2"/>
  <c r="T25" i="2"/>
  <c r="T26" i="2"/>
  <c r="T28" i="2"/>
  <c r="T29" i="2"/>
  <c r="T30" i="2"/>
  <c r="T32" i="2"/>
  <c r="T33" i="2"/>
  <c r="T31" i="2"/>
  <c r="T27" i="2"/>
  <c r="T38" i="2"/>
  <c r="T40" i="2"/>
  <c r="T39" i="2"/>
  <c r="T34" i="2"/>
  <c r="T35" i="2"/>
  <c r="T36" i="2"/>
  <c r="T37" i="2"/>
  <c r="T4" i="2"/>
  <c r="T5" i="2"/>
  <c r="T6" i="2"/>
  <c r="T10" i="2"/>
  <c r="T15" i="2"/>
  <c r="T16" i="2"/>
  <c r="T17" i="2"/>
  <c r="T21" i="2"/>
  <c r="T22" i="2"/>
  <c r="T23" i="2"/>
  <c r="T18" i="2"/>
  <c r="T19" i="2"/>
  <c r="T20" i="2"/>
  <c r="T8" i="2"/>
  <c r="T7" i="2"/>
  <c r="T9" i="2"/>
  <c r="T14" i="2"/>
  <c r="T2" i="2"/>
  <c r="T11" i="2"/>
  <c r="T12" i="2"/>
  <c r="T13" i="2"/>
  <c r="T3" i="2"/>
  <c r="T44" i="2"/>
  <c r="V32" i="2" l="1"/>
  <c r="V46" i="2"/>
  <c r="A8" i="3"/>
  <c r="D45" i="2"/>
  <c r="D46" i="2"/>
  <c r="D53" i="2"/>
  <c r="D54" i="2"/>
  <c r="D58" i="2"/>
  <c r="D57" i="2"/>
  <c r="D41" i="2"/>
  <c r="D42" i="2"/>
  <c r="D43" i="2"/>
  <c r="D55" i="2"/>
  <c r="D50" i="2"/>
  <c r="D56" i="2"/>
  <c r="D62" i="2"/>
  <c r="D51" i="2"/>
  <c r="D63" i="2"/>
  <c r="D52" i="2"/>
  <c r="D64" i="2"/>
  <c r="D65" i="2"/>
  <c r="D66" i="2"/>
  <c r="D47" i="2"/>
  <c r="D48" i="2"/>
  <c r="D49" i="2"/>
  <c r="D59" i="2"/>
  <c r="D60" i="2"/>
  <c r="D61" i="2"/>
  <c r="D67" i="2"/>
  <c r="D24" i="2"/>
  <c r="D25" i="2"/>
  <c r="D26" i="2"/>
  <c r="D28" i="2"/>
  <c r="D29" i="2"/>
  <c r="D30" i="2"/>
  <c r="D32" i="2"/>
  <c r="D33" i="2"/>
  <c r="D27" i="2"/>
  <c r="D38" i="2"/>
  <c r="D40" i="2"/>
  <c r="D39" i="2"/>
  <c r="D34" i="2"/>
  <c r="D35" i="2"/>
  <c r="D36" i="2"/>
  <c r="D37" i="2"/>
  <c r="D4" i="2"/>
  <c r="D5" i="2"/>
  <c r="D6" i="2"/>
  <c r="D10" i="2"/>
  <c r="D15" i="2"/>
  <c r="D16" i="2"/>
  <c r="D17" i="2"/>
  <c r="D21" i="2"/>
  <c r="D22" i="2"/>
  <c r="D23" i="2"/>
  <c r="D18" i="2"/>
  <c r="D19" i="2"/>
  <c r="D20" i="2"/>
  <c r="D8" i="2"/>
  <c r="D7" i="2"/>
  <c r="D9" i="2"/>
  <c r="D14" i="2"/>
  <c r="D2" i="2"/>
  <c r="D11" i="2"/>
  <c r="D12" i="2"/>
  <c r="D13" i="2"/>
  <c r="D3" i="2"/>
  <c r="D44" i="2"/>
  <c r="C45" i="2"/>
  <c r="C46" i="2"/>
  <c r="C53" i="2"/>
  <c r="C54" i="2"/>
  <c r="C58" i="2"/>
  <c r="C57" i="2"/>
  <c r="C41" i="2"/>
  <c r="C42" i="2"/>
  <c r="C43" i="2"/>
  <c r="C55" i="2"/>
  <c r="C50" i="2"/>
  <c r="C56" i="2"/>
  <c r="C62" i="2"/>
  <c r="C51" i="2"/>
  <c r="C63" i="2"/>
  <c r="C52" i="2"/>
  <c r="C64" i="2"/>
  <c r="C65" i="2"/>
  <c r="C66" i="2"/>
  <c r="C47" i="2"/>
  <c r="C48" i="2"/>
  <c r="C49" i="2"/>
  <c r="C59" i="2"/>
  <c r="C60" i="2"/>
  <c r="C61" i="2"/>
  <c r="C67" i="2"/>
  <c r="C24" i="2"/>
  <c r="C25" i="2"/>
  <c r="C26" i="2"/>
  <c r="C28" i="2"/>
  <c r="C29" i="2"/>
  <c r="C30" i="2"/>
  <c r="C32" i="2"/>
  <c r="C33" i="2"/>
  <c r="C31" i="2"/>
  <c r="C27" i="2"/>
  <c r="C38" i="2"/>
  <c r="C40" i="2"/>
  <c r="C39" i="2"/>
  <c r="C34" i="2"/>
  <c r="C35" i="2"/>
  <c r="C36" i="2"/>
  <c r="C37" i="2"/>
  <c r="C4" i="2"/>
  <c r="C5" i="2"/>
  <c r="C6" i="2"/>
  <c r="C10" i="2"/>
  <c r="C15" i="2"/>
  <c r="C16" i="2"/>
  <c r="C17" i="2"/>
  <c r="C21" i="2"/>
  <c r="C22" i="2"/>
  <c r="C23" i="2"/>
  <c r="C18" i="2"/>
  <c r="C19" i="2"/>
  <c r="C20" i="2"/>
  <c r="C8" i="2"/>
  <c r="C7" i="2"/>
  <c r="C9" i="2"/>
  <c r="C14" i="2"/>
  <c r="C2" i="2"/>
  <c r="C11" i="2"/>
  <c r="C12" i="2"/>
  <c r="C13" i="2"/>
  <c r="C3" i="2"/>
  <c r="C44" i="2"/>
  <c r="U44" i="2"/>
  <c r="C8" i="3" l="1"/>
  <c r="D8" i="3"/>
  <c r="E57" i="2"/>
  <c r="X57" i="2"/>
  <c r="V57" i="2" l="1"/>
  <c r="E8" i="3"/>
  <c r="F8" i="3"/>
  <c r="A6" i="3"/>
  <c r="K19" i="3" l="1"/>
  <c r="X8" i="2"/>
  <c r="X14" i="2"/>
  <c r="X2" i="2"/>
  <c r="E2" i="2" l="1"/>
  <c r="V2" i="2"/>
  <c r="E14" i="2"/>
  <c r="V14" i="2"/>
  <c r="V8" i="2"/>
  <c r="E8" i="2"/>
  <c r="X3" i="2" l="1"/>
  <c r="X9" i="2"/>
  <c r="X13" i="2"/>
  <c r="X20" i="2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X23" i="2" l="1"/>
  <c r="V12" i="2"/>
  <c r="F63" i="3"/>
  <c r="E57" i="3"/>
  <c r="F56" i="3"/>
  <c r="E9" i="2"/>
  <c r="D64" i="3"/>
  <c r="D60" i="3"/>
  <c r="E18" i="2"/>
  <c r="E13" i="2"/>
  <c r="E19" i="2"/>
  <c r="X18" i="2"/>
  <c r="E67" i="3"/>
  <c r="F67" i="3"/>
  <c r="V20" i="2"/>
  <c r="E23" i="2"/>
  <c r="V23" i="2"/>
  <c r="C66" i="3"/>
  <c r="E66" i="3"/>
  <c r="C65" i="3"/>
  <c r="D65" i="3"/>
  <c r="E65" i="3"/>
  <c r="V13" i="2"/>
  <c r="E64" i="3"/>
  <c r="F64" i="3"/>
  <c r="E12" i="2"/>
  <c r="X12" i="2"/>
  <c r="V19" i="2"/>
  <c r="E63" i="3"/>
  <c r="V18" i="2"/>
  <c r="X19" i="2"/>
  <c r="C62" i="3"/>
  <c r="E62" i="3"/>
  <c r="E61" i="3"/>
  <c r="C61" i="3"/>
  <c r="D61" i="3"/>
  <c r="V9" i="2"/>
  <c r="E60" i="3"/>
  <c r="E7" i="2"/>
  <c r="V7" i="2"/>
  <c r="C60" i="3"/>
  <c r="F60" i="3"/>
  <c r="X7" i="2"/>
  <c r="D59" i="3"/>
  <c r="C59" i="3"/>
  <c r="F59" i="3"/>
  <c r="E59" i="3"/>
  <c r="E58" i="3"/>
  <c r="V3" i="2"/>
  <c r="E3" i="2"/>
  <c r="E11" i="2"/>
  <c r="V11" i="2"/>
  <c r="C56" i="3"/>
  <c r="D56" i="3"/>
  <c r="X11" i="2"/>
  <c r="F55" i="3"/>
  <c r="E55" i="3"/>
  <c r="C55" i="3"/>
  <c r="D55" i="3"/>
  <c r="E56" i="3"/>
  <c r="F66" i="3"/>
  <c r="F62" i="3"/>
  <c r="F58" i="3"/>
  <c r="F65" i="3"/>
  <c r="F61" i="3"/>
  <c r="F57" i="3"/>
  <c r="C64" i="3"/>
  <c r="C63" i="3"/>
  <c r="C57" i="3"/>
  <c r="D63" i="3"/>
  <c r="D57" i="3"/>
  <c r="D66" i="3"/>
  <c r="D62" i="3"/>
  <c r="C58" i="3"/>
  <c r="D58" i="3" l="1"/>
  <c r="C67" i="3"/>
  <c r="D67" i="3"/>
  <c r="B3" i="3"/>
  <c r="B4" i="3"/>
  <c r="B5" i="3"/>
  <c r="B6" i="3"/>
  <c r="B7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A3" i="3"/>
  <c r="A4" i="3"/>
  <c r="A5" i="3"/>
  <c r="A7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2" i="3"/>
  <c r="B2" i="3"/>
  <c r="X6" i="2" l="1"/>
  <c r="X24" i="2"/>
  <c r="X15" i="2"/>
  <c r="X29" i="2" l="1"/>
  <c r="E6" i="2"/>
  <c r="V30" i="2"/>
  <c r="E15" i="2"/>
  <c r="E24" i="2"/>
  <c r="E30" i="2"/>
  <c r="V24" i="2"/>
  <c r="V29" i="2"/>
  <c r="V6" i="2"/>
  <c r="X30" i="2"/>
  <c r="E29" i="2"/>
  <c r="V15" i="2"/>
  <c r="X10" i="2"/>
  <c r="X39" i="2"/>
  <c r="X31" i="2"/>
  <c r="X27" i="2"/>
  <c r="N22" i="3" l="1"/>
  <c r="V27" i="2"/>
  <c r="V39" i="2"/>
  <c r="E27" i="2"/>
  <c r="E17" i="2"/>
  <c r="E39" i="2"/>
  <c r="E10" i="2"/>
  <c r="V10" i="2"/>
  <c r="E31" i="2"/>
  <c r="V17" i="2"/>
  <c r="X17" i="2"/>
  <c r="V31" i="2"/>
  <c r="X28" i="2" l="1"/>
  <c r="X42" i="2"/>
  <c r="E36" i="2"/>
  <c r="X36" i="2"/>
  <c r="X4" i="2"/>
  <c r="X41" i="2"/>
  <c r="X51" i="2"/>
  <c r="X60" i="2"/>
  <c r="X52" i="2"/>
  <c r="G61" i="3" s="1"/>
  <c r="X63" i="2"/>
  <c r="X45" i="2"/>
  <c r="X61" i="2"/>
  <c r="X58" i="2"/>
  <c r="X67" i="2"/>
  <c r="X46" i="2"/>
  <c r="X59" i="2"/>
  <c r="G60" i="3" l="1"/>
  <c r="G8" i="3"/>
  <c r="X44" i="2"/>
  <c r="E42" i="2"/>
  <c r="V42" i="2"/>
  <c r="E4" i="2"/>
  <c r="E67" i="2"/>
  <c r="V4" i="2"/>
  <c r="E28" i="2"/>
  <c r="V65" i="2"/>
  <c r="V28" i="2"/>
  <c r="E65" i="2"/>
  <c r="V36" i="2"/>
  <c r="X65" i="2"/>
  <c r="E46" i="2"/>
  <c r="V67" i="2"/>
  <c r="X37" i="2" l="1"/>
  <c r="V43" i="2" l="1"/>
  <c r="E43" i="2"/>
  <c r="E37" i="2"/>
  <c r="X43" i="2"/>
  <c r="V37" i="2"/>
  <c r="X49" i="2"/>
  <c r="X66" i="2"/>
  <c r="X54" i="2"/>
  <c r="X35" i="2"/>
  <c r="X40" i="2"/>
  <c r="X26" i="2"/>
  <c r="G64" i="3" s="1"/>
  <c r="X48" i="2"/>
  <c r="G66" i="3" s="1"/>
  <c r="X5" i="2"/>
  <c r="X64" i="2"/>
  <c r="X33" i="2"/>
  <c r="X21" i="2"/>
  <c r="X32" i="2"/>
  <c r="X22" i="2"/>
  <c r="X25" i="2"/>
  <c r="G63" i="3" s="1"/>
  <c r="D50" i="3"/>
  <c r="C33" i="3"/>
  <c r="D54" i="3"/>
  <c r="C54" i="3"/>
  <c r="G21" i="3" l="1"/>
  <c r="N16" i="3"/>
  <c r="N19" i="3"/>
  <c r="X53" i="2"/>
  <c r="G5" i="3" s="1"/>
  <c r="X47" i="2"/>
  <c r="G22" i="3" s="1"/>
  <c r="G44" i="3"/>
  <c r="G67" i="3"/>
  <c r="G19" i="3"/>
  <c r="G33" i="3"/>
  <c r="G2" i="3"/>
  <c r="E54" i="3"/>
  <c r="G48" i="3"/>
  <c r="F33" i="3"/>
  <c r="D33" i="3"/>
  <c r="F54" i="3"/>
  <c r="E33" i="3"/>
  <c r="D39" i="3"/>
  <c r="C39" i="3"/>
  <c r="E39" i="3"/>
  <c r="F39" i="3"/>
  <c r="D11" i="3"/>
  <c r="C11" i="3"/>
  <c r="F11" i="3"/>
  <c r="E11" i="3"/>
  <c r="C35" i="3"/>
  <c r="D35" i="3"/>
  <c r="C34" i="3"/>
  <c r="D34" i="3"/>
  <c r="G41" i="3"/>
  <c r="F34" i="3"/>
  <c r="E34" i="3"/>
  <c r="D36" i="3"/>
  <c r="C36" i="3"/>
  <c r="D38" i="3"/>
  <c r="C38" i="3"/>
  <c r="D53" i="3"/>
  <c r="C53" i="3"/>
  <c r="F37" i="3"/>
  <c r="E37" i="3"/>
  <c r="E36" i="3"/>
  <c r="F36" i="3"/>
  <c r="F38" i="3"/>
  <c r="E38" i="3"/>
  <c r="F53" i="3"/>
  <c r="E53" i="3"/>
  <c r="G9" i="3"/>
  <c r="G54" i="3"/>
  <c r="C37" i="3"/>
  <c r="D37" i="3"/>
  <c r="G29" i="3"/>
  <c r="G20" i="3"/>
  <c r="G7" i="3"/>
  <c r="C50" i="3"/>
  <c r="G32" i="3"/>
  <c r="G17" i="3"/>
  <c r="G24" i="3"/>
  <c r="V25" i="2"/>
  <c r="E47" i="2"/>
  <c r="E49" i="2"/>
  <c r="E25" i="2"/>
  <c r="E20" i="2"/>
  <c r="E33" i="2"/>
  <c r="E5" i="2"/>
  <c r="D30" i="3"/>
  <c r="C30" i="3"/>
  <c r="E26" i="2"/>
  <c r="D26" i="3"/>
  <c r="C26" i="3"/>
  <c r="E54" i="2"/>
  <c r="C10" i="3"/>
  <c r="D10" i="3"/>
  <c r="E66" i="2"/>
  <c r="E10" i="3"/>
  <c r="F10" i="3"/>
  <c r="E22" i="2"/>
  <c r="E53" i="2"/>
  <c r="C29" i="3"/>
  <c r="D29" i="3"/>
  <c r="E40" i="2"/>
  <c r="C25" i="3"/>
  <c r="D25" i="3"/>
  <c r="V22" i="2"/>
  <c r="V53" i="2"/>
  <c r="F29" i="3"/>
  <c r="E29" i="3"/>
  <c r="V40" i="2"/>
  <c r="V47" i="2"/>
  <c r="V49" i="2"/>
  <c r="D46" i="3"/>
  <c r="C46" i="3"/>
  <c r="D32" i="3"/>
  <c r="C32" i="3"/>
  <c r="C28" i="3"/>
  <c r="D28" i="3"/>
  <c r="D24" i="3"/>
  <c r="C24" i="3"/>
  <c r="F46" i="3"/>
  <c r="E46" i="3"/>
  <c r="V21" i="2"/>
  <c r="V64" i="2"/>
  <c r="F32" i="3"/>
  <c r="E32" i="3"/>
  <c r="V48" i="2"/>
  <c r="F28" i="3"/>
  <c r="E28" i="3"/>
  <c r="V35" i="2"/>
  <c r="F24" i="3"/>
  <c r="E24" i="3"/>
  <c r="D49" i="3"/>
  <c r="C49" i="3"/>
  <c r="E16" i="2"/>
  <c r="C45" i="3"/>
  <c r="D45" i="3"/>
  <c r="D42" i="3"/>
  <c r="C42" i="3"/>
  <c r="E38" i="2"/>
  <c r="C31" i="3"/>
  <c r="D31" i="3"/>
  <c r="E50" i="2"/>
  <c r="D27" i="3"/>
  <c r="C27" i="3"/>
  <c r="E55" i="2"/>
  <c r="C23" i="3"/>
  <c r="D23" i="3"/>
  <c r="E56" i="2"/>
  <c r="C6" i="3"/>
  <c r="D6" i="3"/>
  <c r="E62" i="2"/>
  <c r="C3" i="3"/>
  <c r="D3" i="3"/>
  <c r="E49" i="3"/>
  <c r="F49" i="3"/>
  <c r="E45" i="3"/>
  <c r="F45" i="3"/>
  <c r="E23" i="3"/>
  <c r="F23" i="3"/>
  <c r="E6" i="3"/>
  <c r="F6" i="3"/>
  <c r="E21" i="2"/>
  <c r="E48" i="2"/>
  <c r="E35" i="2"/>
  <c r="V33" i="2"/>
  <c r="V26" i="2"/>
  <c r="V66" i="2"/>
  <c r="E34" i="2"/>
  <c r="X34" i="2"/>
  <c r="X16" i="2"/>
  <c r="G26" i="3" s="1"/>
  <c r="G52" i="3"/>
  <c r="X38" i="2"/>
  <c r="X50" i="2"/>
  <c r="X55" i="2"/>
  <c r="G58" i="3" s="1"/>
  <c r="X56" i="2"/>
  <c r="G56" i="3" s="1"/>
  <c r="X62" i="2"/>
  <c r="E32" i="2"/>
  <c r="E64" i="2"/>
  <c r="V5" i="2"/>
  <c r="V54" i="2"/>
  <c r="V34" i="2"/>
  <c r="V16" i="2"/>
  <c r="V38" i="2"/>
  <c r="V50" i="2"/>
  <c r="V55" i="2"/>
  <c r="V56" i="2"/>
  <c r="V62" i="2"/>
  <c r="F48" i="3"/>
  <c r="E27" i="3"/>
  <c r="E59" i="2"/>
  <c r="F31" i="3"/>
  <c r="C2" i="3"/>
  <c r="D48" i="3"/>
  <c r="E5" i="3"/>
  <c r="F30" i="3"/>
  <c r="F26" i="3"/>
  <c r="E42" i="3"/>
  <c r="G55" i="3" l="1"/>
  <c r="G16" i="3"/>
  <c r="G34" i="3"/>
  <c r="G57" i="3"/>
  <c r="G40" i="3"/>
  <c r="G62" i="3"/>
  <c r="G47" i="3"/>
  <c r="G59" i="3"/>
  <c r="G31" i="3"/>
  <c r="G65" i="3"/>
  <c r="K16" i="3"/>
  <c r="E17" i="3"/>
  <c r="G35" i="3"/>
  <c r="E3" i="3"/>
  <c r="G15" i="3"/>
  <c r="G12" i="3"/>
  <c r="F27" i="3"/>
  <c r="E25" i="3"/>
  <c r="E26" i="3"/>
  <c r="F25" i="3"/>
  <c r="F3" i="3"/>
  <c r="G13" i="3"/>
  <c r="F2" i="3"/>
  <c r="E31" i="3"/>
  <c r="E30" i="3"/>
  <c r="F50" i="3"/>
  <c r="F42" i="3"/>
  <c r="G10" i="3"/>
  <c r="E35" i="3"/>
  <c r="E50" i="3"/>
  <c r="F35" i="3"/>
  <c r="G39" i="3"/>
  <c r="E2" i="3"/>
  <c r="D2" i="3"/>
  <c r="G11" i="3"/>
  <c r="G30" i="3"/>
  <c r="F4" i="3"/>
  <c r="D4" i="3"/>
  <c r="G42" i="3"/>
  <c r="G51" i="3"/>
  <c r="G38" i="3"/>
  <c r="G43" i="3"/>
  <c r="C4" i="3"/>
  <c r="C17" i="3"/>
  <c r="E7" i="3"/>
  <c r="D7" i="3"/>
  <c r="G46" i="3"/>
  <c r="E18" i="3"/>
  <c r="E9" i="3"/>
  <c r="F9" i="3"/>
  <c r="D18" i="3"/>
  <c r="D9" i="3"/>
  <c r="C9" i="3"/>
  <c r="D21" i="3"/>
  <c r="C12" i="3"/>
  <c r="D12" i="3"/>
  <c r="E4" i="3"/>
  <c r="F7" i="3"/>
  <c r="C7" i="3"/>
  <c r="C5" i="3"/>
  <c r="G25" i="3"/>
  <c r="E13" i="3"/>
  <c r="E21" i="3"/>
  <c r="E12" i="3"/>
  <c r="F12" i="3"/>
  <c r="F5" i="3"/>
  <c r="D5" i="3"/>
  <c r="D22" i="3"/>
  <c r="G3" i="3"/>
  <c r="G53" i="3"/>
  <c r="E43" i="3"/>
  <c r="C43" i="3"/>
  <c r="E47" i="3"/>
  <c r="E41" i="3"/>
  <c r="E48" i="3"/>
  <c r="C48" i="3"/>
  <c r="E16" i="3"/>
  <c r="E40" i="3"/>
  <c r="F40" i="3"/>
  <c r="D16" i="3"/>
  <c r="D40" i="3"/>
  <c r="C40" i="3"/>
  <c r="G6" i="3"/>
  <c r="G50" i="3"/>
  <c r="F43" i="3"/>
  <c r="D43" i="3"/>
  <c r="F47" i="3"/>
  <c r="D47" i="3"/>
  <c r="F41" i="3"/>
  <c r="C44" i="3"/>
  <c r="G28" i="3"/>
  <c r="E14" i="3"/>
  <c r="E52" i="3"/>
  <c r="F52" i="3"/>
  <c r="C19" i="3"/>
  <c r="D51" i="3"/>
  <c r="C51" i="3"/>
  <c r="E15" i="3"/>
  <c r="F19" i="3"/>
  <c r="E51" i="3"/>
  <c r="F51" i="3"/>
  <c r="G23" i="3"/>
  <c r="G18" i="3"/>
  <c r="G45" i="3"/>
  <c r="G36" i="3"/>
  <c r="C47" i="3"/>
  <c r="F44" i="3"/>
  <c r="C41" i="3"/>
  <c r="D44" i="3"/>
  <c r="G4" i="3"/>
  <c r="D14" i="3"/>
  <c r="C52" i="3"/>
  <c r="D52" i="3"/>
  <c r="C15" i="3"/>
  <c r="F22" i="3"/>
  <c r="G27" i="3"/>
  <c r="G14" i="3"/>
  <c r="G49" i="3"/>
  <c r="G37" i="3"/>
  <c r="E44" i="3"/>
  <c r="D41" i="3"/>
  <c r="V59" i="2"/>
  <c r="V51" i="2"/>
  <c r="V61" i="2"/>
  <c r="F13" i="3"/>
  <c r="V45" i="2"/>
  <c r="F21" i="3"/>
  <c r="F15" i="3"/>
  <c r="D17" i="3"/>
  <c r="E52" i="2"/>
  <c r="V63" i="2"/>
  <c r="C13" i="3"/>
  <c r="V41" i="2"/>
  <c r="E20" i="3"/>
  <c r="F20" i="3"/>
  <c r="C22" i="3"/>
  <c r="E41" i="2"/>
  <c r="D20" i="3"/>
  <c r="C20" i="3"/>
  <c r="D19" i="3"/>
  <c r="E58" i="2"/>
  <c r="D13" i="3"/>
  <c r="E61" i="2"/>
  <c r="V52" i="2"/>
  <c r="E51" i="2"/>
  <c r="V58" i="2"/>
  <c r="C18" i="3"/>
  <c r="C16" i="3"/>
  <c r="E44" i="2"/>
  <c r="E45" i="2"/>
  <c r="V60" i="2"/>
  <c r="F14" i="3"/>
  <c r="F18" i="3"/>
  <c r="F17" i="3"/>
  <c r="E19" i="3"/>
  <c r="E22" i="3"/>
  <c r="E63" i="2"/>
  <c r="C21" i="3"/>
  <c r="E60" i="2"/>
  <c r="V44" i="2"/>
  <c r="F16" i="3"/>
  <c r="C14" i="3"/>
  <c r="D15" i="3"/>
</calcChain>
</file>

<file path=xl/sharedStrings.xml><?xml version="1.0" encoding="utf-8"?>
<sst xmlns="http://schemas.openxmlformats.org/spreadsheetml/2006/main" count="217" uniqueCount="131">
  <si>
    <t>选手</t>
    <phoneticPr fontId="3" type="noConversion"/>
  </si>
  <si>
    <t>全部轮获胜比</t>
    <phoneticPr fontId="3" type="noConversion"/>
  </si>
  <si>
    <t>本次轮获胜比</t>
    <phoneticPr fontId="3" type="noConversion"/>
  </si>
  <si>
    <t>同组总胜率</t>
    <phoneticPr fontId="3" type="noConversion"/>
  </si>
  <si>
    <t>本次胜率</t>
    <phoneticPr fontId="3" type="noConversion"/>
  </si>
  <si>
    <t>录像保存率</t>
    <phoneticPr fontId="3" type="noConversion"/>
  </si>
  <si>
    <t>参与轮数</t>
    <phoneticPr fontId="3" type="noConversion"/>
  </si>
  <si>
    <t>获胜轮数</t>
    <phoneticPr fontId="3" type="noConversion"/>
  </si>
  <si>
    <t>轮获胜比</t>
    <phoneticPr fontId="3" type="noConversion"/>
  </si>
  <si>
    <t>R1局数</t>
    <phoneticPr fontId="3" type="noConversion"/>
  </si>
  <si>
    <t>胜局数</t>
    <phoneticPr fontId="3" type="noConversion"/>
  </si>
  <si>
    <t>R2局数</t>
    <phoneticPr fontId="3" type="noConversion"/>
  </si>
  <si>
    <t>R3局数</t>
    <phoneticPr fontId="3" type="noConversion"/>
  </si>
  <si>
    <t>R4局数</t>
    <phoneticPr fontId="3" type="noConversion"/>
  </si>
  <si>
    <t>R5局数</t>
    <phoneticPr fontId="3" type="noConversion"/>
  </si>
  <si>
    <t>R6局数</t>
    <phoneticPr fontId="3" type="noConversion"/>
  </si>
  <si>
    <t>总局数</t>
    <phoneticPr fontId="3" type="noConversion"/>
  </si>
  <si>
    <t>胜率</t>
    <phoneticPr fontId="3" type="noConversion"/>
  </si>
  <si>
    <t>录像上传</t>
    <phoneticPr fontId="3" type="noConversion"/>
  </si>
  <si>
    <t>录像保存</t>
    <phoneticPr fontId="3" type="noConversion"/>
  </si>
  <si>
    <t>过去比赛总轮数</t>
    <phoneticPr fontId="3" type="noConversion"/>
  </si>
  <si>
    <t>过去比赛获胜轮数</t>
    <phoneticPr fontId="3" type="noConversion"/>
  </si>
  <si>
    <t>过去比赛总局数</t>
    <phoneticPr fontId="3" type="noConversion"/>
  </si>
  <si>
    <t>过去比赛胜局数</t>
    <phoneticPr fontId="3" type="noConversion"/>
  </si>
  <si>
    <t>赛程</t>
    <phoneticPr fontId="3" type="noConversion"/>
  </si>
  <si>
    <t>新手组</t>
    <phoneticPr fontId="3" type="noConversion"/>
  </si>
  <si>
    <t>中坚组</t>
    <phoneticPr fontId="3" type="noConversion"/>
  </si>
  <si>
    <t>录像</t>
    <phoneticPr fontId="3" type="noConversion"/>
  </si>
  <si>
    <t>高手组</t>
    <phoneticPr fontId="3" type="noConversion"/>
  </si>
  <si>
    <t>解说</t>
    <phoneticPr fontId="3" type="noConversion"/>
  </si>
  <si>
    <t>ID</t>
    <phoneticPr fontId="3" type="noConversion"/>
  </si>
  <si>
    <t>录播场次</t>
    <phoneticPr fontId="3" type="noConversion"/>
  </si>
  <si>
    <t>帖子</t>
    <phoneticPr fontId="3" type="noConversion"/>
  </si>
  <si>
    <t>总帖</t>
    <phoneticPr fontId="3" type="noConversion"/>
  </si>
  <si>
    <t>通知帖</t>
    <phoneticPr fontId="3" type="noConversion"/>
  </si>
  <si>
    <t>录播或直播间链接</t>
    <phoneticPr fontId="3" type="noConversion"/>
  </si>
  <si>
    <t>统计</t>
    <phoneticPr fontId="3" type="noConversion"/>
  </si>
  <si>
    <t>局数</t>
    <phoneticPr fontId="3" type="noConversion"/>
  </si>
  <si>
    <t>录像数</t>
    <phoneticPr fontId="3" type="noConversion"/>
  </si>
  <si>
    <t>人数</t>
    <phoneticPr fontId="3" type="noConversion"/>
  </si>
  <si>
    <t>新手组统计</t>
    <phoneticPr fontId="3" type="noConversion"/>
  </si>
  <si>
    <t>中坚组统计</t>
    <phoneticPr fontId="3" type="noConversion"/>
  </si>
  <si>
    <t>高手组统计</t>
    <phoneticPr fontId="3" type="noConversion"/>
  </si>
  <si>
    <t>所属组别及队伍</t>
    <phoneticPr fontId="3" type="noConversion"/>
  </si>
  <si>
    <t>R7局数</t>
    <phoneticPr fontId="3" type="noConversion"/>
  </si>
  <si>
    <t>胜局数</t>
    <phoneticPr fontId="3" type="noConversion"/>
  </si>
  <si>
    <t>zzy</t>
    <phoneticPr fontId="3" type="noConversion"/>
  </si>
  <si>
    <t>CET   总计</t>
    <phoneticPr fontId="3" type="noConversion"/>
  </si>
  <si>
    <t>对局数</t>
    <phoneticPr fontId="3" type="noConversion"/>
  </si>
  <si>
    <t>参与     人次</t>
    <phoneticPr fontId="3" type="noConversion"/>
  </si>
  <si>
    <t>录像     保存数</t>
    <phoneticPr fontId="3" type="noConversion"/>
  </si>
  <si>
    <t>参与过选手数</t>
    <phoneticPr fontId="3" type="noConversion"/>
  </si>
  <si>
    <t>次数</t>
    <phoneticPr fontId="3" type="noConversion"/>
  </si>
  <si>
    <t>https://www.ratotal.org/?thread-365.htm</t>
    <phoneticPr fontId="3" type="noConversion"/>
  </si>
  <si>
    <t>https://www.ratotal.org/?thread-790.htm</t>
    <phoneticPr fontId="3" type="noConversion"/>
  </si>
  <si>
    <t>https://challonge.com/zh_CN/RATCET1V1_5_1</t>
    <phoneticPr fontId="3" type="noConversion"/>
  </si>
  <si>
    <t>https://challonge.com/zh_CN/RATCET1V1_5_2</t>
    <phoneticPr fontId="3" type="noConversion"/>
  </si>
  <si>
    <t>https://challonge.com/zh_CN/RATCET1V1_5_3</t>
    <phoneticPr fontId="3" type="noConversion"/>
  </si>
  <si>
    <t>https://pan.baidu.com/s/1rlh2YSwSJnbj4bXK9xOY1Q</t>
    <phoneticPr fontId="3" type="noConversion"/>
  </si>
  <si>
    <t>2xvf</t>
    <phoneticPr fontId="3" type="noConversion"/>
  </si>
  <si>
    <t>https://pan.baidu.com/s/1Ky3ycEULKwZgJVXmq1ESoQ</t>
    <phoneticPr fontId="3" type="noConversion"/>
  </si>
  <si>
    <t>ps0s</t>
    <phoneticPr fontId="3" type="noConversion"/>
  </si>
  <si>
    <t>https://pan.baidu.com/s/1IUmU2Sk95v3Ze6AAtrEfrg</t>
    <phoneticPr fontId="3" type="noConversion"/>
  </si>
  <si>
    <t>fng2</t>
    <phoneticPr fontId="3" type="noConversion"/>
  </si>
  <si>
    <t>https://space.bilibili.com/107924269/</t>
    <phoneticPr fontId="3" type="noConversion"/>
  </si>
  <si>
    <t>Merlin（机器人与坦克车与直升机）</t>
    <phoneticPr fontId="3" type="noConversion"/>
  </si>
  <si>
    <t>骄阳似（机器人与坦克车与直升机）</t>
    <phoneticPr fontId="3" type="noConversion"/>
  </si>
  <si>
    <t>北港暗骑（机器人与坦克车与直升机）</t>
    <phoneticPr fontId="3" type="noConversion"/>
  </si>
  <si>
    <t>funny逗子（Greeners）</t>
    <phoneticPr fontId="3" type="noConversion"/>
  </si>
  <si>
    <t>蓝政（Greeners）</t>
  </si>
  <si>
    <t>one shot（Greeners）</t>
    <phoneticPr fontId="3" type="noConversion"/>
  </si>
  <si>
    <t>XYZD-KLsz（Greeners234，送分小分队5）</t>
    <phoneticPr fontId="3" type="noConversion"/>
  </si>
  <si>
    <t>Starbowbreak（幻胧月睨）</t>
    <phoneticPr fontId="3" type="noConversion"/>
  </si>
  <si>
    <t>孤傲一世（幻胧月睨）</t>
    <phoneticPr fontId="3" type="noConversion"/>
  </si>
  <si>
    <t>ice_cloud（幻胧月睨）</t>
    <phoneticPr fontId="3" type="noConversion"/>
  </si>
  <si>
    <t>关闭（送分小分队）</t>
    <phoneticPr fontId="3" type="noConversion"/>
  </si>
  <si>
    <t>PRKCLI（菜鸡联军）</t>
    <phoneticPr fontId="3" type="noConversion"/>
  </si>
  <si>
    <t>1.13（菜鸡联军）</t>
    <phoneticPr fontId="3" type="noConversion"/>
  </si>
  <si>
    <t>icecopter（一轮游梦之队）</t>
    <phoneticPr fontId="3" type="noConversion"/>
  </si>
  <si>
    <t>doge（一轮游梦之队）</t>
    <phoneticPr fontId="3" type="noConversion"/>
  </si>
  <si>
    <t>Maxaileiter（梦里看花）</t>
    <phoneticPr fontId="3" type="noConversion"/>
  </si>
  <si>
    <t>梦火（梦里看花）</t>
    <phoneticPr fontId="3" type="noConversion"/>
  </si>
  <si>
    <t>pxyf（梦里看花）</t>
    <phoneticPr fontId="3" type="noConversion"/>
  </si>
  <si>
    <t>swaws（TR小队）</t>
    <phoneticPr fontId="3" type="noConversion"/>
  </si>
  <si>
    <t>嘤新（一轮游梦之队）</t>
    <phoneticPr fontId="3" type="noConversion"/>
  </si>
  <si>
    <t>gigafortress（菜鸡联军）</t>
    <phoneticPr fontId="3" type="noConversion"/>
  </si>
  <si>
    <t>525252（送分小分队）</t>
    <phoneticPr fontId="3" type="noConversion"/>
  </si>
  <si>
    <t>逸尘（送分小分队）</t>
    <phoneticPr fontId="3" type="noConversion"/>
  </si>
  <si>
    <t>王恒（TR小队）</t>
    <phoneticPr fontId="3" type="noConversion"/>
  </si>
  <si>
    <t>暗月菌（TR小队）</t>
    <phoneticPr fontId="3" type="noConversion"/>
  </si>
  <si>
    <t>鼠标（菜鸡联军）</t>
    <phoneticPr fontId="3" type="noConversion"/>
  </si>
  <si>
    <t>O.O（菜鸡联军）</t>
    <phoneticPr fontId="3" type="noConversion"/>
  </si>
  <si>
    <t>2754（暮色征服者）</t>
    <phoneticPr fontId="3" type="noConversion"/>
  </si>
  <si>
    <t>泓桑（暮色征服者）</t>
    <phoneticPr fontId="3" type="noConversion"/>
  </si>
  <si>
    <t>小鳄鱼（暮色征服者）</t>
    <phoneticPr fontId="3" type="noConversion"/>
  </si>
  <si>
    <t>Wilhelm II（八线送兵队）</t>
    <phoneticPr fontId="3" type="noConversion"/>
  </si>
  <si>
    <t>樊萧（八线送兵队）</t>
    <phoneticPr fontId="3" type="noConversion"/>
  </si>
  <si>
    <t>哈巴（八线送兵队）</t>
    <phoneticPr fontId="3" type="noConversion"/>
  </si>
  <si>
    <r>
      <t>天蓝萌（ADC联军</t>
    </r>
    <r>
      <rPr>
        <b/>
        <sz val="12"/>
        <color theme="0"/>
        <rFont val="Adobe 黑体 Std R"/>
        <family val="2"/>
        <charset val="128"/>
      </rPr>
      <t>）</t>
    </r>
    <phoneticPr fontId="3" type="noConversion"/>
  </si>
  <si>
    <t>舰队霸主德梅因（ADC联军）</t>
    <phoneticPr fontId="3" type="noConversion"/>
  </si>
  <si>
    <t>我是新手（ADC联军）</t>
    <phoneticPr fontId="3" type="noConversion"/>
  </si>
  <si>
    <t>bali（ADC联军3，瞬狱影杀阵啊1）</t>
    <phoneticPr fontId="3" type="noConversion"/>
  </si>
  <si>
    <t>香草（瞬狱影杀阵啊）</t>
  </si>
  <si>
    <t>dome（瞬狱影杀阵啊）</t>
    <phoneticPr fontId="3" type="noConversion"/>
  </si>
  <si>
    <t>危机原理（瞬狱影杀阵啊）</t>
    <phoneticPr fontId="3" type="noConversion"/>
  </si>
  <si>
    <t>shadow（FIL丢人小分队）</t>
    <phoneticPr fontId="3" type="noConversion"/>
  </si>
  <si>
    <t>ell（FIL丢人小分队）</t>
    <phoneticPr fontId="3" type="noConversion"/>
  </si>
  <si>
    <t>Diana（FIL丢人小分队）</t>
    <phoneticPr fontId="3" type="noConversion"/>
  </si>
  <si>
    <t>伊卡洛斯（FIL丢人小分队）</t>
    <phoneticPr fontId="3" type="noConversion"/>
  </si>
  <si>
    <t>北城（华农天团）</t>
    <phoneticPr fontId="3" type="noConversion"/>
  </si>
  <si>
    <t>SS（华农天团）</t>
    <phoneticPr fontId="3" type="noConversion"/>
  </si>
  <si>
    <t>紫云（华农天团）</t>
    <phoneticPr fontId="3" type="noConversion"/>
  </si>
  <si>
    <t>豆腐（华农天团）</t>
    <phoneticPr fontId="3" type="noConversion"/>
  </si>
  <si>
    <t>Albert（传承相声天团）</t>
    <phoneticPr fontId="3" type="noConversion"/>
  </si>
  <si>
    <t>TOP（传承相声天团）</t>
    <phoneticPr fontId="3" type="noConversion"/>
  </si>
  <si>
    <t>Sovietball（传承相声天团）</t>
    <phoneticPr fontId="3" type="noConversion"/>
  </si>
  <si>
    <t>EU（星火星星猫队）</t>
    <phoneticPr fontId="3" type="noConversion"/>
  </si>
  <si>
    <t>1212（星火星星猫队）</t>
    <phoneticPr fontId="3" type="noConversion"/>
  </si>
  <si>
    <t>霜华（星火星星猫队）</t>
    <phoneticPr fontId="3" type="noConversion"/>
  </si>
  <si>
    <t>Sakurai（激萌的少女幼女姐姐）</t>
    <phoneticPr fontId="3" type="noConversion"/>
  </si>
  <si>
    <t>Luca（激萌的少女幼女姐姐）</t>
    <phoneticPr fontId="3" type="noConversion"/>
  </si>
  <si>
    <t>锐（激萌的少女幼女姐姐）</t>
    <phoneticPr fontId="3" type="noConversion"/>
  </si>
  <si>
    <t>靓仔（一兹不会答题的仓鼠）</t>
  </si>
  <si>
    <t>狗来（一兹不会答题的仓鼠）</t>
    <phoneticPr fontId="3" type="noConversion"/>
  </si>
  <si>
    <t>itsuka（一兹不会答题的仓鼠）</t>
    <phoneticPr fontId="3" type="noConversion"/>
  </si>
  <si>
    <t>康康（一兹不会答题的仓鼠）</t>
  </si>
  <si>
    <t>g63（一兹不会答题的仓鼠）</t>
    <phoneticPr fontId="3" type="noConversion"/>
  </si>
  <si>
    <t>GDI（燎原星火队）</t>
    <phoneticPr fontId="3" type="noConversion"/>
  </si>
  <si>
    <t>行星之上（燎原星火队）</t>
    <phoneticPr fontId="3" type="noConversion"/>
  </si>
  <si>
    <t>Ngen（燎原星火队）</t>
    <phoneticPr fontId="3" type="noConversion"/>
  </si>
  <si>
    <t>TKK（一兹不会答题的仓鼠）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</si>
</sst>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 x14ac:knownFonts="1">
    <font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34"/>
    </font>
    <font>
      <sz val="12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Adobe 黑体 Std R"/>
      <family val="2"/>
    </font>
    <font>
      <sz val="20"/>
      <color theme="1"/>
      <name val="Adobe 黑体 Std R"/>
      <family val="2"/>
      <charset val="134"/>
    </font>
    <font>
      <sz val="20"/>
      <color theme="1"/>
      <name val="Adobe 黑体 Std R"/>
      <family val="2"/>
      <charset val="128"/>
    </font>
    <font>
      <u/>
      <sz val="11"/>
      <color theme="10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color theme="1"/>
      <name val="Adobe 黑体 Std R"/>
      <family val="2"/>
      <charset val="128"/>
    </font>
    <font>
      <b/>
      <sz val="14"/>
      <color theme="1"/>
      <name val="Adobe 黑体 Std R"/>
      <family val="2"/>
      <charset val="128"/>
    </font>
    <font>
      <u/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28"/>
    </font>
    <font>
      <sz val="12"/>
      <color theme="1"/>
      <name val="等线"/>
      <family val="3"/>
      <charset val="134"/>
      <scheme val="minor"/>
    </font>
    <font>
      <sz val="12"/>
      <name val="Adobe 黑体 Std R"/>
      <family val="2"/>
      <charset val="128"/>
    </font>
    <font>
      <sz val="12"/>
      <color theme="0"/>
      <name val="Adobe 黑体 Std R"/>
      <family val="2"/>
    </font>
    <font>
      <sz val="12"/>
      <color theme="0"/>
      <name val="Adobe 黑体 Std R"/>
      <family val="2"/>
      <charset val="128"/>
    </font>
    <font>
      <b/>
      <sz val="14"/>
      <color theme="0"/>
      <name val="Adobe 黑体 Std R"/>
      <family val="2"/>
    </font>
    <font>
      <sz val="11"/>
      <color theme="0"/>
      <name val="等线"/>
      <family val="2"/>
      <scheme val="minor"/>
    </font>
    <font>
      <sz val="12"/>
      <color theme="0"/>
      <name val="Adobe 黑体 Std R"/>
      <family val="2"/>
      <charset val="134"/>
    </font>
    <font>
      <sz val="14"/>
      <color theme="1"/>
      <name val="Adobe 黑体 Std R"/>
      <family val="2"/>
    </font>
    <font>
      <sz val="14"/>
      <color theme="1"/>
      <name val="Adobe 黑体 Std R"/>
      <family val="2"/>
      <charset val="128"/>
    </font>
    <font>
      <sz val="14"/>
      <color theme="1"/>
      <name val="Adobe 黑体 Std R"/>
      <family val="2"/>
      <charset val="134"/>
    </font>
    <font>
      <sz val="12"/>
      <color theme="1"/>
      <name val="方正粗黑宋简体"/>
      <family val="3"/>
      <charset val="134"/>
    </font>
    <font>
      <b/>
      <sz val="12"/>
      <color theme="0"/>
      <name val="Adobe 黑体 Std R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176" fontId="9" fillId="4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8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176" fontId="9" fillId="4" borderId="31" xfId="0" applyNumberFormat="1" applyFont="1" applyFill="1" applyBorder="1" applyAlignment="1">
      <alignment horizontal="center" vertical="center"/>
    </xf>
    <xf numFmtId="176" fontId="9" fillId="7" borderId="31" xfId="0" applyNumberFormat="1" applyFont="1" applyFill="1" applyBorder="1" applyAlignment="1">
      <alignment horizontal="center" vertical="center"/>
    </xf>
    <xf numFmtId="176" fontId="9" fillId="3" borderId="31" xfId="0" applyNumberFormat="1" applyFont="1" applyFill="1" applyBorder="1" applyAlignment="1">
      <alignment horizontal="center" vertical="center"/>
    </xf>
    <xf numFmtId="176" fontId="9" fillId="6" borderId="31" xfId="0" applyNumberFormat="1" applyFont="1" applyFill="1" applyBorder="1" applyAlignment="1">
      <alignment horizontal="center" vertical="center"/>
    </xf>
    <xf numFmtId="176" fontId="9" fillId="8" borderId="3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0" xfId="0" applyFont="1"/>
    <xf numFmtId="0" fontId="19" fillId="5" borderId="1" xfId="0" applyFont="1" applyFill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1" xfId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1" xfId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7" fillId="0" borderId="18" xfId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8" fillId="5" borderId="25" xfId="0" applyFont="1" applyFill="1" applyBorder="1"/>
    <xf numFmtId="0" fontId="0" fillId="2" borderId="1" xfId="0" applyFont="1" applyFill="1" applyBorder="1" applyAlignment="1">
      <alignment wrapText="1"/>
    </xf>
    <xf numFmtId="0" fontId="7" fillId="0" borderId="22" xfId="1" applyBorder="1" applyAlignment="1">
      <alignment horizontal="center" vertical="center"/>
    </xf>
    <xf numFmtId="0" fontId="7" fillId="0" borderId="23" xfId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4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12" fillId="8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5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4" borderId="1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76" fontId="4" fillId="3" borderId="12" xfId="0" applyNumberFormat="1" applyFont="1" applyFill="1" applyBorder="1" applyAlignment="1">
      <alignment horizontal="center" vertical="center" wrapText="1"/>
    </xf>
    <xf numFmtId="176" fontId="12" fillId="8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76" fontId="9" fillId="7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176" fontId="9" fillId="8" borderId="9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259080</xdr:colOff>
      <xdr:row>32</xdr:row>
      <xdr:rowOff>190500</xdr:rowOff>
    </xdr:from>
    <xdr:to>
      <xdr:col>16</xdr:col>
      <xdr:colOff>22860</xdr:colOff>
      <xdr:row>49</xdr:row>
      <xdr:rowOff>91440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E69D943-0DB8-4E67-850A-3D8A3DEC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2480" y="8785860"/>
          <a:ext cx="5250180" cy="7307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n.baidu.com/s/1IUmU2Sk95v3Ze6AAtrEfrg" TargetMode="External"/><Relationship Id="rId3" Type="http://schemas.openxmlformats.org/officeDocument/2006/relationships/hyperlink" Target="https://challonge.com/zh_CN/RATCET1V1_5_1" TargetMode="External"/><Relationship Id="rId7" Type="http://schemas.openxmlformats.org/officeDocument/2006/relationships/hyperlink" Target="https://pan.baidu.com/s/1Ky3ycEULKwZgJVXmq1ESoQ" TargetMode="External"/><Relationship Id="rId2" Type="http://schemas.openxmlformats.org/officeDocument/2006/relationships/hyperlink" Target="https://www.ratotal.org/?thread-790.htm" TargetMode="External"/><Relationship Id="rId1" Type="http://schemas.openxmlformats.org/officeDocument/2006/relationships/hyperlink" Target="https://www.ratotal.org/?thread-365.htm" TargetMode="External"/><Relationship Id="rId6" Type="http://schemas.openxmlformats.org/officeDocument/2006/relationships/hyperlink" Target="https://pan.baidu.com/s/1rlh2YSwSJnbj4bXK9xOY1Q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challonge.com/zh_CN/RATCET1V1_5_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hallonge.com/zh_CN/RATCET1V1_5_2" TargetMode="External"/><Relationship Id="rId9" Type="http://schemas.openxmlformats.org/officeDocument/2006/relationships/hyperlink" Target="https://space.bilibili.com/10792426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1F0F-7501-408F-AFF2-AADA7FAEBEFA}">
  <dimension ref="A1:Q74"/>
  <sheetViews>
    <sheetView showGridLines="0" tabSelected="1" workbookViewId="0">
      <selection activeCell="A62" sqref="A62"/>
    </sheetView>
  </sheetViews>
  <sheetFormatPr defaultRowHeight="16.2" x14ac:dyDescent="0.3"/>
  <cols>
    <col min="1" max="1" width="18.44140625" style="67" customWidth="1"/>
    <col min="2" max="2" width="20.6640625" style="68" customWidth="1"/>
    <col min="3" max="3" width="18" style="7" customWidth="1"/>
    <col min="4" max="4" width="17.33203125" style="8" customWidth="1"/>
    <col min="5" max="5" width="14.33203125" style="9" customWidth="1"/>
    <col min="6" max="6" width="11.6640625" style="10" customWidth="1"/>
    <col min="7" max="7" width="18.44140625" style="11" customWidth="1"/>
    <col min="8" max="16384" width="8.88671875" style="6"/>
  </cols>
  <sheetData>
    <row r="1" spans="1:17" s="12" customFormat="1" ht="19.8" thickTop="1" thickBot="1" x14ac:dyDescent="0.45">
      <c r="A1" s="134" t="s">
        <v>0</v>
      </c>
      <c r="B1" s="28" t="s">
        <v>43</v>
      </c>
      <c r="C1" s="135" t="s">
        <v>1</v>
      </c>
      <c r="D1" s="136" t="s">
        <v>2</v>
      </c>
      <c r="E1" s="137" t="s">
        <v>3</v>
      </c>
      <c r="F1" s="138" t="s">
        <v>4</v>
      </c>
      <c r="G1" s="139" t="s">
        <v>5</v>
      </c>
      <c r="I1" s="38" t="s">
        <v>27</v>
      </c>
      <c r="J1" s="2" t="s">
        <v>25</v>
      </c>
      <c r="K1" s="41" t="s">
        <v>62</v>
      </c>
      <c r="L1" s="42"/>
      <c r="M1" s="42"/>
      <c r="N1" s="42"/>
      <c r="O1" s="42"/>
      <c r="P1" s="43"/>
      <c r="Q1" s="87" t="s">
        <v>63</v>
      </c>
    </row>
    <row r="2" spans="1:17" ht="33.6" thickTop="1" thickBot="1" x14ac:dyDescent="0.35">
      <c r="A2" s="30" t="str">
        <f>详细!A2</f>
        <v>g63（一兹不会答题的仓鼠）</v>
      </c>
      <c r="B2" s="29" t="str">
        <f>详细!B2</f>
        <v>高手组</v>
      </c>
      <c r="C2" s="140">
        <f>(详细!D2+详细!Z2)/(详细!Y2+详细!C2)</f>
        <v>0.5</v>
      </c>
      <c r="D2" s="141">
        <f>(详细!D2/详细!C2)</f>
        <v>1</v>
      </c>
      <c r="E2" s="142">
        <f>(详细!U2+详细!AB2)/(详细!T2+详细!AA2)</f>
        <v>0.5</v>
      </c>
      <c r="F2" s="143">
        <f>(详细!U2/详细!T2)</f>
        <v>1</v>
      </c>
      <c r="G2" s="144">
        <f>详细!X2</f>
        <v>1</v>
      </c>
      <c r="I2" s="39"/>
      <c r="J2" s="3" t="s">
        <v>26</v>
      </c>
      <c r="K2" s="44" t="s">
        <v>60</v>
      </c>
      <c r="L2" s="45"/>
      <c r="M2" s="45"/>
      <c r="N2" s="45"/>
      <c r="O2" s="45"/>
      <c r="P2" s="46"/>
      <c r="Q2" s="88" t="s">
        <v>61</v>
      </c>
    </row>
    <row r="3" spans="1:17" ht="33.6" thickTop="1" thickBot="1" x14ac:dyDescent="0.35">
      <c r="A3" s="30" t="str">
        <f>详细!A3</f>
        <v>TKK（一兹不会答题的仓鼠）</v>
      </c>
      <c r="B3" s="29" t="str">
        <f>详细!B3</f>
        <v>高手组</v>
      </c>
      <c r="C3" s="140">
        <f>(详细!D3+详细!Z3)/(详细!Y3+详细!C3)</f>
        <v>1</v>
      </c>
      <c r="D3" s="141">
        <f>(详细!D3/详细!C3)</f>
        <v>1</v>
      </c>
      <c r="E3" s="142">
        <f>(详细!U3+详细!AB3)/(详细!T3+详细!AA3)</f>
        <v>1</v>
      </c>
      <c r="F3" s="143">
        <f>(详细!U3/详细!T3)</f>
        <v>1</v>
      </c>
      <c r="G3" s="144">
        <f>详细!X3</f>
        <v>1</v>
      </c>
      <c r="I3" s="40"/>
      <c r="J3" s="4" t="s">
        <v>28</v>
      </c>
      <c r="K3" s="47" t="s">
        <v>58</v>
      </c>
      <c r="L3" s="48"/>
      <c r="M3" s="48"/>
      <c r="N3" s="48"/>
      <c r="O3" s="48"/>
      <c r="P3" s="49"/>
      <c r="Q3" s="89" t="s">
        <v>59</v>
      </c>
    </row>
    <row r="4" spans="1:17" ht="33.6" thickTop="1" thickBot="1" x14ac:dyDescent="0.35">
      <c r="A4" s="30" t="str">
        <f>详细!A4</f>
        <v>北城（华农天团）</v>
      </c>
      <c r="B4" s="29" t="str">
        <f>详细!B4</f>
        <v>高手组</v>
      </c>
      <c r="C4" s="140">
        <f>(详细!D4+详细!Z4)/(详细!Y4+详细!C4)</f>
        <v>0.44</v>
      </c>
      <c r="D4" s="141">
        <f>(详细!D4/详细!C4)</f>
        <v>0.75</v>
      </c>
      <c r="E4" s="142">
        <f>(详细!U4+详细!AB4)/(详细!T4+详细!AA4)</f>
        <v>0.49152542372881358</v>
      </c>
      <c r="F4" s="143">
        <f>(详细!U4/详细!T4)</f>
        <v>0.8</v>
      </c>
      <c r="G4" s="144">
        <f>详细!X4</f>
        <v>1</v>
      </c>
      <c r="I4" s="1"/>
      <c r="J4" s="1"/>
      <c r="K4" s="1"/>
      <c r="L4" s="1"/>
      <c r="M4" s="1"/>
      <c r="N4" s="1"/>
      <c r="O4" s="1"/>
      <c r="P4" s="1"/>
    </row>
    <row r="5" spans="1:17" ht="17.399999999999999" customHeight="1" thickTop="1" thickBot="1" x14ac:dyDescent="0.35">
      <c r="A5" s="30" t="str">
        <f>详细!A5</f>
        <v>SS（华农天团）</v>
      </c>
      <c r="B5" s="29" t="str">
        <f>详细!B5</f>
        <v>高手组</v>
      </c>
      <c r="C5" s="140">
        <f>(详细!D5+详细!Z5)/(详细!Y5+详细!C5)</f>
        <v>0.8</v>
      </c>
      <c r="D5" s="141">
        <f>(详细!D5/详细!C5)</f>
        <v>0.8</v>
      </c>
      <c r="E5" s="142">
        <f>(详细!U5+详细!AB5)/(详细!T5+详细!AA5)</f>
        <v>0.76923076923076927</v>
      </c>
      <c r="F5" s="143">
        <f>(详细!U5/详细!T5)</f>
        <v>0.76923076923076927</v>
      </c>
      <c r="G5" s="144">
        <f>详细!X5</f>
        <v>0.92307692307692313</v>
      </c>
      <c r="I5" s="38" t="s">
        <v>29</v>
      </c>
      <c r="J5" s="5" t="s">
        <v>30</v>
      </c>
      <c r="K5" s="20" t="s">
        <v>31</v>
      </c>
      <c r="L5" s="65" t="s">
        <v>35</v>
      </c>
      <c r="M5" s="65"/>
      <c r="N5" s="65"/>
      <c r="O5" s="65"/>
      <c r="P5" s="66"/>
    </row>
    <row r="6" spans="1:17" ht="33" customHeight="1" thickTop="1" thickBot="1" x14ac:dyDescent="0.35">
      <c r="A6" s="30" t="str">
        <f>详细!A6</f>
        <v>紫云（华农天团）</v>
      </c>
      <c r="B6" s="29" t="str">
        <f>详细!B6</f>
        <v>高手组</v>
      </c>
      <c r="C6" s="140">
        <f>(详细!D6+详细!Z6)/(详细!Y6+详细!C6)</f>
        <v>0.8</v>
      </c>
      <c r="D6" s="141">
        <f>(详细!D6/详细!C6)</f>
        <v>0.8</v>
      </c>
      <c r="E6" s="142">
        <f>(详细!U6+详细!AB6)/(详细!T6+详细!AA6)</f>
        <v>0.76923076923076927</v>
      </c>
      <c r="F6" s="143">
        <f>(详细!U6/详细!T6)</f>
        <v>0.76923076923076927</v>
      </c>
      <c r="G6" s="144">
        <f>详细!X6</f>
        <v>0.92307692307692313</v>
      </c>
      <c r="I6" s="50"/>
      <c r="J6" s="2" t="s">
        <v>46</v>
      </c>
      <c r="K6" s="19">
        <v>12</v>
      </c>
      <c r="L6" s="51" t="s">
        <v>64</v>
      </c>
      <c r="M6" s="69"/>
      <c r="N6" s="69"/>
      <c r="O6" s="69"/>
      <c r="P6" s="70"/>
    </row>
    <row r="7" spans="1:17" ht="31.8" customHeight="1" thickTop="1" thickBot="1" x14ac:dyDescent="0.35">
      <c r="A7" s="30" t="str">
        <f>详细!A7</f>
        <v>狗来（一兹不会答题的仓鼠）</v>
      </c>
      <c r="B7" s="29" t="str">
        <f>详细!B7</f>
        <v>高手组</v>
      </c>
      <c r="C7" s="140">
        <f>(详细!D7+详细!Z7)/(详细!Y7+详细!C7)</f>
        <v>1</v>
      </c>
      <c r="D7" s="141">
        <f>(详细!D7/详细!C7)</f>
        <v>1</v>
      </c>
      <c r="E7" s="142">
        <f>(详细!U7+详细!AB7)/(详细!T7+详细!AA7)</f>
        <v>0.75</v>
      </c>
      <c r="F7" s="143">
        <f>(详细!U7/详细!T7)</f>
        <v>0.75</v>
      </c>
      <c r="G7" s="144">
        <f>详细!X7</f>
        <v>1</v>
      </c>
      <c r="I7" s="25"/>
      <c r="J7" s="1"/>
      <c r="K7" s="1"/>
      <c r="L7" s="23"/>
      <c r="M7" s="24"/>
      <c r="N7" s="24"/>
      <c r="O7" s="24"/>
      <c r="P7" s="24"/>
    </row>
    <row r="8" spans="1:17" ht="32.4" customHeight="1" thickTop="1" x14ac:dyDescent="0.3">
      <c r="A8" s="30" t="str">
        <f>详细!A8</f>
        <v>靓仔（一兹不会答题的仓鼠）</v>
      </c>
      <c r="B8" s="29" t="str">
        <f>详细!B8</f>
        <v>高手组</v>
      </c>
      <c r="C8" s="140">
        <f>(详细!D8+详细!Z8)/(详细!Y8+详细!C8)</f>
        <v>1</v>
      </c>
      <c r="D8" s="141">
        <f>(详细!D8/详细!C8)</f>
        <v>1</v>
      </c>
      <c r="E8" s="142">
        <f>(详细!U8+详细!AB8)/(详细!T8+详细!AA8)</f>
        <v>0.72727272727272729</v>
      </c>
      <c r="F8" s="143">
        <f>(详细!U8/详细!T8)</f>
        <v>0.72727272727272729</v>
      </c>
      <c r="G8" s="144">
        <f>详细!X8</f>
        <v>1</v>
      </c>
      <c r="I8" s="38" t="s">
        <v>24</v>
      </c>
      <c r="J8" s="2" t="s">
        <v>25</v>
      </c>
      <c r="K8" s="41" t="s">
        <v>55</v>
      </c>
      <c r="L8" s="42"/>
      <c r="M8" s="42"/>
      <c r="N8" s="42"/>
      <c r="O8" s="42"/>
      <c r="P8" s="43"/>
    </row>
    <row r="9" spans="1:17" ht="35.4" customHeight="1" x14ac:dyDescent="0.3">
      <c r="A9" s="30" t="str">
        <f>详细!A9</f>
        <v>itsuka（一兹不会答题的仓鼠）</v>
      </c>
      <c r="B9" s="29" t="str">
        <f>详细!B9</f>
        <v>高手组</v>
      </c>
      <c r="C9" s="140">
        <f>(详细!D9+详细!Z9)/(详细!Y9+详细!C9)</f>
        <v>0.54545454545454541</v>
      </c>
      <c r="D9" s="141">
        <f>(详细!D9/详细!C9)</f>
        <v>0.875</v>
      </c>
      <c r="E9" s="142">
        <f>(详细!U9+详细!AB9)/(详细!T9+详细!AA9)</f>
        <v>0.48148148148148145</v>
      </c>
      <c r="F9" s="143">
        <f>(详细!U9/详细!T9)</f>
        <v>0.7</v>
      </c>
      <c r="G9" s="144">
        <f>详细!X9</f>
        <v>1</v>
      </c>
      <c r="I9" s="39"/>
      <c r="J9" s="3" t="s">
        <v>26</v>
      </c>
      <c r="K9" s="44" t="s">
        <v>56</v>
      </c>
      <c r="L9" s="45"/>
      <c r="M9" s="45"/>
      <c r="N9" s="45"/>
      <c r="O9" s="45"/>
      <c r="P9" s="46"/>
    </row>
    <row r="10" spans="1:17" ht="35.4" customHeight="1" thickBot="1" x14ac:dyDescent="0.35">
      <c r="A10" s="30" t="str">
        <f>详细!A10</f>
        <v>豆腐（华农天团）</v>
      </c>
      <c r="B10" s="29" t="str">
        <f>详细!B10</f>
        <v>高手组</v>
      </c>
      <c r="C10" s="140">
        <f>(详细!D10+详细!Z10)/(详细!Y10+详细!C10)</f>
        <v>1</v>
      </c>
      <c r="D10" s="141">
        <f>(详细!D10/详细!C10)</f>
        <v>1</v>
      </c>
      <c r="E10" s="142">
        <f>(详细!U10+详细!AB10)/(详细!T10+详细!AA10)</f>
        <v>0.66666666666666663</v>
      </c>
      <c r="F10" s="143">
        <f>(详细!U10/详细!T10)</f>
        <v>0.66666666666666663</v>
      </c>
      <c r="G10" s="144">
        <f>详细!X10</f>
        <v>0.66666666666666663</v>
      </c>
      <c r="I10" s="40"/>
      <c r="J10" s="4" t="s">
        <v>28</v>
      </c>
      <c r="K10" s="47" t="s">
        <v>57</v>
      </c>
      <c r="L10" s="48"/>
      <c r="M10" s="48"/>
      <c r="N10" s="48"/>
      <c r="O10" s="48"/>
      <c r="P10" s="49"/>
    </row>
    <row r="11" spans="1:17" ht="33.6" thickTop="1" thickBot="1" x14ac:dyDescent="0.35">
      <c r="A11" s="30" t="str">
        <f>详细!A11</f>
        <v>GDI（燎原星火队）</v>
      </c>
      <c r="B11" s="29" t="str">
        <f>详细!B11</f>
        <v>高手组</v>
      </c>
      <c r="C11" s="140">
        <f>(详细!D11+详细!Z11)/(详细!Y11+详细!C11)</f>
        <v>0.70588235294117652</v>
      </c>
      <c r="D11" s="141">
        <f>(详细!D11/详细!C11)</f>
        <v>0.6</v>
      </c>
      <c r="E11" s="142">
        <f>(详细!U11+详细!AB11)/(详细!T11+详细!AA11)</f>
        <v>0.68888888888888888</v>
      </c>
      <c r="F11" s="143">
        <f>(详细!U11/详细!T11)</f>
        <v>0.66666666666666663</v>
      </c>
      <c r="G11" s="144">
        <f>详细!X11</f>
        <v>0.93333333333333335</v>
      </c>
    </row>
    <row r="12" spans="1:17" ht="33" thickTop="1" x14ac:dyDescent="0.3">
      <c r="A12" s="30" t="str">
        <f>详细!A12</f>
        <v>Ngen（燎原星火队）</v>
      </c>
      <c r="B12" s="29" t="str">
        <f>详细!B12</f>
        <v>高手组</v>
      </c>
      <c r="C12" s="140">
        <f>(详细!D12+详细!Z12)/(详细!Y12+详细!C12)</f>
        <v>0.6</v>
      </c>
      <c r="D12" s="141">
        <f>(详细!D12/详细!C12)</f>
        <v>0.6</v>
      </c>
      <c r="E12" s="142">
        <f>(详细!U12+详细!AB12)/(详细!T12+详细!AA12)</f>
        <v>0.66666666666666663</v>
      </c>
      <c r="F12" s="143">
        <f>(详细!U12/详细!T12)</f>
        <v>0.66666666666666663</v>
      </c>
      <c r="G12" s="144">
        <f>详细!X12</f>
        <v>0.93333333333333335</v>
      </c>
      <c r="I12" s="38" t="s">
        <v>32</v>
      </c>
      <c r="J12" s="2" t="s">
        <v>33</v>
      </c>
      <c r="K12" s="51" t="s">
        <v>53</v>
      </c>
      <c r="L12" s="52"/>
      <c r="M12" s="52"/>
      <c r="N12" s="52"/>
      <c r="O12" s="52"/>
      <c r="P12" s="53"/>
    </row>
    <row r="13" spans="1:17" ht="33" thickBot="1" x14ac:dyDescent="0.35">
      <c r="A13" s="30" t="str">
        <f>详细!A13</f>
        <v>行星之上（燎原星火队）</v>
      </c>
      <c r="B13" s="29" t="str">
        <f>详细!B13</f>
        <v>高手组</v>
      </c>
      <c r="C13" s="140">
        <f>(详细!D13+详细!Z13)/(详细!Y13+详细!C13)</f>
        <v>0.6428571428571429</v>
      </c>
      <c r="D13" s="141">
        <f>(详细!D13/详细!C13)</f>
        <v>0.6</v>
      </c>
      <c r="E13" s="142">
        <f>(详细!U13+详细!AB13)/(详细!T13+详细!AA13)</f>
        <v>0.63157894736842102</v>
      </c>
      <c r="F13" s="143">
        <f>(详细!U13/详细!T13)</f>
        <v>0.66666666666666663</v>
      </c>
      <c r="G13" s="144">
        <f>详细!X13</f>
        <v>0.93333333333333335</v>
      </c>
      <c r="I13" s="50"/>
      <c r="J13" s="4" t="s">
        <v>34</v>
      </c>
      <c r="K13" s="54" t="s">
        <v>54</v>
      </c>
      <c r="L13" s="55"/>
      <c r="M13" s="55"/>
      <c r="N13" s="55"/>
      <c r="O13" s="55"/>
      <c r="P13" s="56"/>
    </row>
    <row r="14" spans="1:17" ht="33" thickTop="1" x14ac:dyDescent="0.3">
      <c r="A14" s="30" t="str">
        <f>详细!A14</f>
        <v>康康（一兹不会答题的仓鼠）</v>
      </c>
      <c r="B14" s="29" t="str">
        <f>详细!B14</f>
        <v>高手组</v>
      </c>
      <c r="C14" s="140">
        <f>(详细!D14+详细!Z14)/(详细!Y14+详细!C14)</f>
        <v>0.5</v>
      </c>
      <c r="D14" s="141">
        <f>(详细!D14/详细!C14)</f>
        <v>0.5</v>
      </c>
      <c r="E14" s="142">
        <f>(详细!U14+详细!AB14)/(详细!T14+详细!AA14)</f>
        <v>0.5</v>
      </c>
      <c r="F14" s="143">
        <f>(详细!U14/详细!T14)</f>
        <v>0.5</v>
      </c>
      <c r="G14" s="144">
        <f>详细!X14</f>
        <v>1</v>
      </c>
    </row>
    <row r="15" spans="1:17" ht="33" thickBot="1" x14ac:dyDescent="0.35">
      <c r="A15" s="30" t="str">
        <f>详细!A15</f>
        <v>Albert（传承相声天团）</v>
      </c>
      <c r="B15" s="29" t="str">
        <f>详细!B15</f>
        <v>高手组</v>
      </c>
      <c r="C15" s="140">
        <f>(详细!D15+详细!Z15)/(详细!Y15+详细!C15)</f>
        <v>0.45454545454545453</v>
      </c>
      <c r="D15" s="141">
        <f>(详细!D15/详细!C15)</f>
        <v>0.25</v>
      </c>
      <c r="E15" s="142">
        <f>(详细!U15+详细!AB15)/(详细!T15+详细!AA15)</f>
        <v>0.5161290322580645</v>
      </c>
      <c r="F15" s="143">
        <f>(详细!U15/详细!T15)</f>
        <v>0.45454545454545453</v>
      </c>
      <c r="G15" s="144">
        <f>详细!X15</f>
        <v>0.90909090909090906</v>
      </c>
    </row>
    <row r="16" spans="1:17" ht="33.6" thickTop="1" thickBot="1" x14ac:dyDescent="0.35">
      <c r="A16" s="30" t="str">
        <f>详细!A16</f>
        <v>TOP（传承相声天团）</v>
      </c>
      <c r="B16" s="29" t="str">
        <f>详细!B16</f>
        <v>高手组</v>
      </c>
      <c r="C16" s="140">
        <f>(详细!D16+详细!Z16)/(详细!Y16+详细!C16)</f>
        <v>0.36842105263157893</v>
      </c>
      <c r="D16" s="141">
        <f>(详细!D16/详细!C16)</f>
        <v>0.25</v>
      </c>
      <c r="E16" s="142">
        <f>(详细!U16+详细!AB16)/(详细!T16+详细!AA16)</f>
        <v>0.42</v>
      </c>
      <c r="F16" s="143">
        <f>(详细!U16/详细!T16)</f>
        <v>0.45454545454545453</v>
      </c>
      <c r="G16" s="144">
        <f>详细!X16</f>
        <v>0.90909090909090906</v>
      </c>
      <c r="I16" s="61" t="s">
        <v>36</v>
      </c>
      <c r="J16" s="64" t="s">
        <v>37</v>
      </c>
      <c r="K16" s="37">
        <f>SUM(N16,N19,N22)</f>
        <v>270</v>
      </c>
      <c r="L16" s="57" t="s">
        <v>40</v>
      </c>
      <c r="M16" s="2" t="s">
        <v>37</v>
      </c>
      <c r="N16" s="34">
        <f>SUM(详细!T2:T32)/2</f>
        <v>147.5</v>
      </c>
    </row>
    <row r="17" spans="1:14" ht="33.6" thickTop="1" thickBot="1" x14ac:dyDescent="0.35">
      <c r="A17" s="30" t="str">
        <f>详细!A17</f>
        <v>Sovietball（传承相声天团）</v>
      </c>
      <c r="B17" s="29" t="str">
        <f>详细!B17</f>
        <v>高手组</v>
      </c>
      <c r="C17" s="140">
        <f>(详细!D17+详细!Z17)/(详细!Y17+详细!C17)</f>
        <v>0.625</v>
      </c>
      <c r="D17" s="141">
        <f>(详细!D17/详细!C17)</f>
        <v>0.25</v>
      </c>
      <c r="E17" s="142">
        <f>(详细!U17+详细!AB17)/(详细!T17+详细!AA17)</f>
        <v>0.625</v>
      </c>
      <c r="F17" s="143">
        <f>(详细!U17/详细!T17)</f>
        <v>0.45454545454545453</v>
      </c>
      <c r="G17" s="144">
        <f>详细!X17</f>
        <v>0.90909090909090906</v>
      </c>
      <c r="I17" s="62"/>
      <c r="J17" s="37"/>
      <c r="K17" s="37"/>
      <c r="L17" s="58"/>
      <c r="M17" s="3" t="s">
        <v>38</v>
      </c>
      <c r="N17" s="35">
        <v>26</v>
      </c>
    </row>
    <row r="18" spans="1:14" ht="33.6" thickTop="1" thickBot="1" x14ac:dyDescent="0.35">
      <c r="A18" s="30" t="str">
        <f>详细!A18</f>
        <v>Sakurai（激萌的少女幼女姐姐）</v>
      </c>
      <c r="B18" s="29" t="str">
        <f>详细!B18</f>
        <v>高手组</v>
      </c>
      <c r="C18" s="140">
        <f>(详细!D18+详细!Z18)/(详细!Y18+详细!C18)</f>
        <v>0.2</v>
      </c>
      <c r="D18" s="141">
        <f>(详细!D18/详细!C18)</f>
        <v>0.2</v>
      </c>
      <c r="E18" s="142">
        <f>(详细!U18+详细!AB18)/(详细!T18+详细!AA18)</f>
        <v>0.21428571428571427</v>
      </c>
      <c r="F18" s="143">
        <f>(详细!U18/详细!T18)</f>
        <v>0.21428571428571427</v>
      </c>
      <c r="G18" s="144">
        <f>详细!X18</f>
        <v>0.7857142857142857</v>
      </c>
      <c r="I18" s="62"/>
      <c r="J18" s="37"/>
      <c r="K18" s="37"/>
      <c r="L18" s="59"/>
      <c r="M18" s="4" t="s">
        <v>39</v>
      </c>
      <c r="N18" s="36">
        <v>27</v>
      </c>
    </row>
    <row r="19" spans="1:14" ht="34.200000000000003" customHeight="1" thickTop="1" thickBot="1" x14ac:dyDescent="0.35">
      <c r="A19" s="30" t="str">
        <f>详细!A19</f>
        <v>Luca（激萌的少女幼女姐姐）</v>
      </c>
      <c r="B19" s="29" t="str">
        <f>详细!B19</f>
        <v>高手组</v>
      </c>
      <c r="C19" s="140">
        <f>(详细!D19+详细!Z19)/(详细!Y19+详细!C19)</f>
        <v>0.2</v>
      </c>
      <c r="D19" s="141">
        <f>(详细!D19/详细!C19)</f>
        <v>0.2</v>
      </c>
      <c r="E19" s="142">
        <f>(详细!U19+详细!AB19)/(详细!T19+详细!AA19)</f>
        <v>0.21428571428571427</v>
      </c>
      <c r="F19" s="143">
        <f>(详细!U19/详细!T19)</f>
        <v>0.21428571428571427</v>
      </c>
      <c r="G19" s="144">
        <f>详细!X19</f>
        <v>0.7857142857142857</v>
      </c>
      <c r="I19" s="62"/>
      <c r="J19" s="37" t="s">
        <v>38</v>
      </c>
      <c r="K19" s="37">
        <f>SUM(N17,N20,N23)</f>
        <v>84</v>
      </c>
      <c r="L19" s="60" t="s">
        <v>41</v>
      </c>
      <c r="M19" s="2" t="s">
        <v>37</v>
      </c>
      <c r="N19" s="34">
        <f>SUM(详细!T33:T54)/2</f>
        <v>82.5</v>
      </c>
    </row>
    <row r="20" spans="1:14" ht="33" customHeight="1" thickTop="1" thickBot="1" x14ac:dyDescent="0.35">
      <c r="A20" s="30" t="str">
        <f>详细!A20</f>
        <v>锐（激萌的少女幼女姐姐）</v>
      </c>
      <c r="B20" s="29" t="str">
        <f>详细!B20</f>
        <v>高手组</v>
      </c>
      <c r="C20" s="140">
        <f>(详细!D20+详细!Z20)/(详细!Y20+详细!C20)</f>
        <v>0.27777777777777779</v>
      </c>
      <c r="D20" s="141">
        <f>(详细!D20/详细!C20)</f>
        <v>0.2</v>
      </c>
      <c r="E20" s="142">
        <f>(详细!U20+详细!AB20)/(详细!T20+详细!AA20)</f>
        <v>0.32</v>
      </c>
      <c r="F20" s="143">
        <f>(详细!U20/详细!T20)</f>
        <v>0.21428571428571427</v>
      </c>
      <c r="G20" s="144">
        <f>详细!X20</f>
        <v>0.7857142857142857</v>
      </c>
      <c r="I20" s="62"/>
      <c r="J20" s="37"/>
      <c r="K20" s="37"/>
      <c r="L20" s="58"/>
      <c r="M20" s="3" t="s">
        <v>38</v>
      </c>
      <c r="N20" s="35">
        <v>25</v>
      </c>
    </row>
    <row r="21" spans="1:14" ht="34.799999999999997" customHeight="1" thickTop="1" thickBot="1" x14ac:dyDescent="0.35">
      <c r="A21" s="30" t="str">
        <f>详细!A21</f>
        <v>EU（星火星星猫队）</v>
      </c>
      <c r="B21" s="29" t="str">
        <f>详细!B21</f>
        <v>高手组</v>
      </c>
      <c r="C21" s="140">
        <f>(详细!D21+详细!Z21)/(详细!Y21+详细!C21)</f>
        <v>0.375</v>
      </c>
      <c r="D21" s="141">
        <f>(详细!D21/详细!C21)</f>
        <v>0</v>
      </c>
      <c r="E21" s="142">
        <f>(详细!U21+详细!AB21)/(详细!T21+详细!AA21)</f>
        <v>0.33333333333333331</v>
      </c>
      <c r="F21" s="143">
        <f>(详细!U21/详细!T21)</f>
        <v>0</v>
      </c>
      <c r="G21" s="144">
        <f>详细!X21</f>
        <v>0.75</v>
      </c>
      <c r="I21" s="62"/>
      <c r="J21" s="37"/>
      <c r="K21" s="37"/>
      <c r="L21" s="59"/>
      <c r="M21" s="4" t="s">
        <v>39</v>
      </c>
      <c r="N21" s="36">
        <v>16</v>
      </c>
    </row>
    <row r="22" spans="1:14" ht="34.200000000000003" customHeight="1" thickTop="1" thickBot="1" x14ac:dyDescent="0.35">
      <c r="A22" s="30" t="str">
        <f>详细!A22</f>
        <v>1212（星火星星猫队）</v>
      </c>
      <c r="B22" s="29" t="str">
        <f>详细!B22</f>
        <v>高手组</v>
      </c>
      <c r="C22" s="140">
        <f>(详细!D22+详细!Z22)/(详细!Y22+详细!C22)</f>
        <v>0.27272727272727271</v>
      </c>
      <c r="D22" s="141">
        <f>(详细!D22/详细!C22)</f>
        <v>0</v>
      </c>
      <c r="E22" s="142">
        <f>(详细!U22+详细!AB22)/(详细!T22+详细!AA22)</f>
        <v>0.33962264150943394</v>
      </c>
      <c r="F22" s="143">
        <f>(详细!U22/详细!T22)</f>
        <v>0</v>
      </c>
      <c r="G22" s="144">
        <f>详细!X22</f>
        <v>0.75</v>
      </c>
      <c r="I22" s="62"/>
      <c r="J22" s="37" t="s">
        <v>39</v>
      </c>
      <c r="K22" s="37">
        <f>SUM(N18,N21,N24)</f>
        <v>62</v>
      </c>
      <c r="L22" s="60" t="s">
        <v>42</v>
      </c>
      <c r="M22" s="2" t="s">
        <v>37</v>
      </c>
      <c r="N22" s="34">
        <f>SUM(详细!T55:T67)/2</f>
        <v>40</v>
      </c>
    </row>
    <row r="23" spans="1:14" ht="34.200000000000003" customHeight="1" thickTop="1" thickBot="1" x14ac:dyDescent="0.35">
      <c r="A23" s="30" t="str">
        <f>详细!A23</f>
        <v>霜华（星火星星猫队）</v>
      </c>
      <c r="B23" s="29" t="str">
        <f>详细!B23</f>
        <v>高手组</v>
      </c>
      <c r="C23" s="140">
        <f>(详细!D23+详细!Z23)/(详细!Y23+详细!C23)</f>
        <v>0</v>
      </c>
      <c r="D23" s="141">
        <f>(详细!D23/详细!C23)</f>
        <v>0</v>
      </c>
      <c r="E23" s="142">
        <f>(详细!U23+详细!AB23)/(详细!T23+详细!AA23)</f>
        <v>0</v>
      </c>
      <c r="F23" s="143">
        <f>(详细!U23/详细!T23)</f>
        <v>0</v>
      </c>
      <c r="G23" s="144">
        <f>详细!X23</f>
        <v>0.75</v>
      </c>
      <c r="I23" s="62"/>
      <c r="J23" s="37"/>
      <c r="K23" s="37"/>
      <c r="L23" s="58"/>
      <c r="M23" s="3" t="s">
        <v>38</v>
      </c>
      <c r="N23" s="35">
        <v>33</v>
      </c>
    </row>
    <row r="24" spans="1:14" ht="34.200000000000003" customHeight="1" thickTop="1" thickBot="1" x14ac:dyDescent="0.35">
      <c r="A24" s="30" t="str">
        <f>详细!A24</f>
        <v>小鳄鱼（暮色征服者）</v>
      </c>
      <c r="B24" s="29" t="str">
        <f>详细!B24</f>
        <v>中坚组</v>
      </c>
      <c r="C24" s="140">
        <f>(详细!D24+详细!Z24)/(详细!Y24+详细!C24)</f>
        <v>0.73684210526315785</v>
      </c>
      <c r="D24" s="141">
        <f>(详细!D24/详细!C24)</f>
        <v>1</v>
      </c>
      <c r="E24" s="142">
        <f>(详细!U24+详细!AB24)/(详细!T24+详细!AA24)</f>
        <v>0.67346938775510201</v>
      </c>
      <c r="F24" s="143">
        <f>(详细!U24/详细!T24)</f>
        <v>0.8571428571428571</v>
      </c>
      <c r="G24" s="144">
        <f>详细!X24</f>
        <v>1</v>
      </c>
      <c r="I24" s="63"/>
      <c r="J24" s="37"/>
      <c r="K24" s="37"/>
      <c r="L24" s="59"/>
      <c r="M24" s="4" t="s">
        <v>39</v>
      </c>
      <c r="N24" s="36">
        <v>19</v>
      </c>
    </row>
    <row r="25" spans="1:14" ht="34.200000000000003" customHeight="1" thickTop="1" x14ac:dyDescent="0.3">
      <c r="A25" s="30" t="str">
        <f>详细!A25</f>
        <v>泓桑（暮色征服者）</v>
      </c>
      <c r="B25" s="29" t="str">
        <f>详细!B25</f>
        <v>中坚组</v>
      </c>
      <c r="C25" s="140">
        <f>(详细!D25+详细!Z25)/(详细!Y25+详细!C25)</f>
        <v>1</v>
      </c>
      <c r="D25" s="141">
        <f>(详细!D25/详细!C25)</f>
        <v>1</v>
      </c>
      <c r="E25" s="142">
        <f>(详细!U25+详细!AB25)/(详细!T25+详细!AA25)</f>
        <v>0.8571428571428571</v>
      </c>
      <c r="F25" s="143">
        <f>(详细!U25/详细!T25)</f>
        <v>0.8571428571428571</v>
      </c>
      <c r="G25" s="144">
        <f>详细!X25</f>
        <v>1</v>
      </c>
    </row>
    <row r="26" spans="1:14" ht="33" thickBot="1" x14ac:dyDescent="0.35">
      <c r="A26" s="30" t="str">
        <f>详细!A26</f>
        <v>2754（暮色征服者）</v>
      </c>
      <c r="B26" s="29" t="str">
        <f>详细!B26</f>
        <v>中坚组</v>
      </c>
      <c r="C26" s="140">
        <f>(详细!D26+详细!Z26)/(详细!Y26+详细!C26)</f>
        <v>1</v>
      </c>
      <c r="D26" s="141">
        <f>(详细!D26/详细!C26)</f>
        <v>1</v>
      </c>
      <c r="E26" s="142">
        <f>(详细!U26+详细!AB26)/(详细!T26+详细!AA26)</f>
        <v>0.8571428571428571</v>
      </c>
      <c r="F26" s="143">
        <f>(详细!U26/详细!T26)</f>
        <v>0.8571428571428571</v>
      </c>
      <c r="G26" s="144">
        <f>详细!X26</f>
        <v>1</v>
      </c>
    </row>
    <row r="27" spans="1:14" ht="49.2" thickTop="1" x14ac:dyDescent="0.3">
      <c r="A27" s="30" t="str">
        <f>详细!A27</f>
        <v>bali（ADC联军3，瞬狱影杀阵啊1）</v>
      </c>
      <c r="B27" s="29" t="str">
        <f>详细!B27</f>
        <v>中坚组</v>
      </c>
      <c r="C27" s="140">
        <f>(详细!D27+详细!Z27)/(详细!Y27+详细!C27)</f>
        <v>0.5714285714285714</v>
      </c>
      <c r="D27" s="141">
        <f>(详细!D27/详细!C27)</f>
        <v>1</v>
      </c>
      <c r="E27" s="142">
        <f>(详细!U27+详细!AB27)/(详细!T27+详细!AA27)</f>
        <v>0.52941176470588236</v>
      </c>
      <c r="F27" s="143">
        <f>(详细!U27/详细!T27)</f>
        <v>0.75</v>
      </c>
      <c r="G27" s="144">
        <f>详细!X27</f>
        <v>0.75</v>
      </c>
      <c r="I27" s="84" t="s">
        <v>47</v>
      </c>
      <c r="J27" s="80" t="s">
        <v>48</v>
      </c>
      <c r="K27" s="71" t="s">
        <v>50</v>
      </c>
      <c r="L27" s="73" t="s">
        <v>49</v>
      </c>
      <c r="M27" s="73" t="s">
        <v>51</v>
      </c>
      <c r="N27" s="74" t="s">
        <v>52</v>
      </c>
    </row>
    <row r="28" spans="1:14" ht="32.4" x14ac:dyDescent="0.3">
      <c r="A28" s="30" t="str">
        <f>详细!A28</f>
        <v>Wilhelm II（八线送兵队）</v>
      </c>
      <c r="B28" s="29" t="str">
        <f>详细!B28</f>
        <v>中坚组</v>
      </c>
      <c r="C28" s="140">
        <f>(详细!D28+详细!Z28)/(详细!Y28+详细!C28)</f>
        <v>0.65384615384615385</v>
      </c>
      <c r="D28" s="141">
        <f>(详细!D28/详细!C28)</f>
        <v>0.5</v>
      </c>
      <c r="E28" s="142">
        <f>(详细!U28+详细!AB28)/(详细!T28+详细!AA28)</f>
        <v>0.6470588235294118</v>
      </c>
      <c r="F28" s="143">
        <f>(详细!U28/详细!T28)</f>
        <v>0.63636363636363635</v>
      </c>
      <c r="G28" s="144">
        <f>详细!X28</f>
        <v>0.72727272727272729</v>
      </c>
      <c r="I28" s="85"/>
      <c r="J28" s="81"/>
      <c r="K28" s="72"/>
      <c r="L28" s="72"/>
      <c r="M28" s="72"/>
      <c r="N28" s="75"/>
    </row>
    <row r="29" spans="1:14" ht="32.4" x14ac:dyDescent="0.3">
      <c r="A29" s="30" t="str">
        <f>详细!A29</f>
        <v>樊萧（八线送兵队）</v>
      </c>
      <c r="B29" s="29" t="str">
        <f>详细!B29</f>
        <v>中坚组</v>
      </c>
      <c r="C29" s="140">
        <f>(详细!D29+详细!Z29)/(详细!Y29+详细!C29)</f>
        <v>0.5</v>
      </c>
      <c r="D29" s="141">
        <f>(详细!D29/详细!C29)</f>
        <v>0.5</v>
      </c>
      <c r="E29" s="142">
        <f>(详细!U29+详细!AB29)/(详细!T29+详细!AA29)</f>
        <v>0.53191489361702127</v>
      </c>
      <c r="F29" s="143">
        <f>(详细!U29/详细!T29)</f>
        <v>0.63636363636363635</v>
      </c>
      <c r="G29" s="144">
        <f>详细!X29</f>
        <v>0.72727272727272729</v>
      </c>
      <c r="I29" s="85"/>
      <c r="J29" s="82">
        <v>1265</v>
      </c>
      <c r="K29" s="76">
        <v>969</v>
      </c>
      <c r="L29" s="76">
        <v>279</v>
      </c>
      <c r="M29" s="76">
        <v>122</v>
      </c>
      <c r="N29" s="78">
        <v>5</v>
      </c>
    </row>
    <row r="30" spans="1:14" ht="33" thickBot="1" x14ac:dyDescent="0.35">
      <c r="A30" s="30" t="str">
        <f>详细!A30</f>
        <v>哈巴（八线送兵队）</v>
      </c>
      <c r="B30" s="29" t="str">
        <f>详细!B30</f>
        <v>中坚组</v>
      </c>
      <c r="C30" s="140">
        <f>(详细!D30+详细!Z30)/(详细!Y30+详细!C30)</f>
        <v>0.42857142857142855</v>
      </c>
      <c r="D30" s="141">
        <f>(详细!D30/详细!C30)</f>
        <v>0.5</v>
      </c>
      <c r="E30" s="142">
        <f>(详细!U30+详细!AB30)/(详细!T30+详细!AA30)</f>
        <v>0.57894736842105265</v>
      </c>
      <c r="F30" s="143">
        <f>(详细!U30/详细!T30)</f>
        <v>0.63636363636363635</v>
      </c>
      <c r="G30" s="144">
        <f>详细!X30</f>
        <v>0.72727272727272729</v>
      </c>
      <c r="I30" s="86"/>
      <c r="J30" s="83"/>
      <c r="K30" s="77"/>
      <c r="L30" s="77"/>
      <c r="M30" s="77"/>
      <c r="N30" s="79"/>
    </row>
    <row r="31" spans="1:14" ht="33" thickTop="1" x14ac:dyDescent="0.3">
      <c r="A31" s="30" t="str">
        <f>详细!A31</f>
        <v>我是新手（ADC联军）</v>
      </c>
      <c r="B31" s="29" t="str">
        <f>详细!B31</f>
        <v>中坚组</v>
      </c>
      <c r="C31" s="140">
        <f>(详细!D31+详细!Z31)/(详细!Y31+详细!C31)</f>
        <v>0.54166666666666663</v>
      </c>
      <c r="D31" s="141">
        <f>(详细!D31/详细!C31)</f>
        <v>0.5</v>
      </c>
      <c r="E31" s="142">
        <f>(详细!U31+详细!AB31)/(详细!T31+详细!AA31)</f>
        <v>0.51851851851851849</v>
      </c>
      <c r="F31" s="143">
        <f>(详细!U31/详细!T31)</f>
        <v>0.5</v>
      </c>
      <c r="G31" s="144">
        <f>详细!X31</f>
        <v>0.7</v>
      </c>
    </row>
    <row r="32" spans="1:14" ht="32.4" x14ac:dyDescent="0.3">
      <c r="A32" s="30" t="str">
        <f>详细!A32</f>
        <v>天蓝萌（ADC联军）</v>
      </c>
      <c r="B32" s="29" t="str">
        <f>详细!B32</f>
        <v>中坚组</v>
      </c>
      <c r="C32" s="140">
        <f>(详细!D32+详细!Z32)/(详细!Y32+详细!C32)</f>
        <v>0.33333333333333331</v>
      </c>
      <c r="D32" s="141">
        <f>(详细!D32/详细!C32)</f>
        <v>0.5</v>
      </c>
      <c r="E32" s="142">
        <f>(详细!U32+详细!AB32)/(详细!T32+详细!AA32)</f>
        <v>0.36363636363636365</v>
      </c>
      <c r="F32" s="143">
        <f>(详细!U32/详细!T32)</f>
        <v>0.45454545454545453</v>
      </c>
      <c r="G32" s="144">
        <f>详细!X32</f>
        <v>0.63636363636363635</v>
      </c>
    </row>
    <row r="33" spans="1:7" ht="32.4" x14ac:dyDescent="0.3">
      <c r="A33" s="30" t="str">
        <f>详细!A33</f>
        <v>舰队霸主德梅因（ADC联军）</v>
      </c>
      <c r="B33" s="29" t="str">
        <f>详细!B33</f>
        <v>中坚组</v>
      </c>
      <c r="C33" s="140">
        <f>(详细!D33+详细!Z33)/(详细!Y33+详细!C33)</f>
        <v>0.35294117647058826</v>
      </c>
      <c r="D33" s="141">
        <f>(详细!D33/详细!C33)</f>
        <v>0.5</v>
      </c>
      <c r="E33" s="142">
        <f>(详细!U33+详细!AB33)/(详细!T33+详细!AA33)</f>
        <v>0.36585365853658536</v>
      </c>
      <c r="F33" s="143">
        <f>(详细!U33/详细!T33)</f>
        <v>0.45454545454545453</v>
      </c>
      <c r="G33" s="144">
        <f>详细!X33</f>
        <v>0.63636363636363635</v>
      </c>
    </row>
    <row r="34" spans="1:7" ht="32.4" x14ac:dyDescent="0.3">
      <c r="A34" s="30" t="str">
        <f>详细!A34</f>
        <v>shadow（FIL丢人小分队）</v>
      </c>
      <c r="B34" s="29" t="str">
        <f>详细!B34</f>
        <v>中坚组</v>
      </c>
      <c r="C34" s="140">
        <f>(详细!D34+详细!Z34)/(详细!Y34+详细!C34)</f>
        <v>0.41666666666666669</v>
      </c>
      <c r="D34" s="141">
        <f>(详细!D34/详细!C34)</f>
        <v>0.5</v>
      </c>
      <c r="E34" s="142">
        <f>(详细!U34+详细!AB34)/(详细!T34+详细!AA34)</f>
        <v>0.43181818181818182</v>
      </c>
      <c r="F34" s="143">
        <f>(详细!U34/详细!T34)</f>
        <v>0.375</v>
      </c>
      <c r="G34" s="144">
        <f>详细!X34</f>
        <v>1</v>
      </c>
    </row>
    <row r="35" spans="1:7" ht="32.4" x14ac:dyDescent="0.3">
      <c r="A35" s="30" t="str">
        <f>详细!A35</f>
        <v>ell（FIL丢人小分队）</v>
      </c>
      <c r="B35" s="29" t="str">
        <f>详细!B35</f>
        <v>中坚组</v>
      </c>
      <c r="C35" s="140">
        <f>(详细!D35+详细!Z35)/(详细!Y35+详细!C35)</f>
        <v>0.5</v>
      </c>
      <c r="D35" s="141">
        <f>(详细!D35/详细!C35)</f>
        <v>0.5</v>
      </c>
      <c r="E35" s="142">
        <f>(详细!U35+详细!AB35)/(详细!T35+详细!AA35)</f>
        <v>0.36363636363636365</v>
      </c>
      <c r="F35" s="143">
        <f>(详细!U35/详细!T35)</f>
        <v>0.36363636363636365</v>
      </c>
      <c r="G35" s="144">
        <f>详细!X35</f>
        <v>1</v>
      </c>
    </row>
    <row r="36" spans="1:7" ht="32.4" x14ac:dyDescent="0.3">
      <c r="A36" s="30" t="str">
        <f>详细!A36</f>
        <v>Diana（FIL丢人小分队）</v>
      </c>
      <c r="B36" s="29" t="str">
        <f>详细!B36</f>
        <v>中坚组</v>
      </c>
      <c r="C36" s="140">
        <f>(详细!D36+详细!Z36)/(详细!Y36+详细!C36)</f>
        <v>0.5</v>
      </c>
      <c r="D36" s="141">
        <f>(详细!D36/详细!C36)</f>
        <v>0.5</v>
      </c>
      <c r="E36" s="142">
        <f>(详细!U36+详细!AB36)/(详细!T36+详细!AA36)</f>
        <v>0.36363636363636365</v>
      </c>
      <c r="F36" s="143">
        <f>(详细!U36/详细!T36)</f>
        <v>0.36363636363636365</v>
      </c>
      <c r="G36" s="144">
        <f>详细!X36</f>
        <v>1</v>
      </c>
    </row>
    <row r="37" spans="1:7" ht="32.4" x14ac:dyDescent="0.3">
      <c r="A37" s="30" t="str">
        <f>详细!A37</f>
        <v>伊卡洛斯（FIL丢人小分队）</v>
      </c>
      <c r="B37" s="29" t="str">
        <f>详细!B37</f>
        <v>中坚组</v>
      </c>
      <c r="C37" s="140">
        <f>(详细!D37+详细!Z37)/(详细!Y37+详细!C37)</f>
        <v>0.59090909090909094</v>
      </c>
      <c r="D37" s="141">
        <f>(详细!D37/详细!C37)</f>
        <v>0.5</v>
      </c>
      <c r="E37" s="142">
        <f>(详细!U37+详细!AB37)/(详细!T37+详细!AA37)</f>
        <v>0.5714285714285714</v>
      </c>
      <c r="F37" s="143">
        <f>(详细!U37/详细!T37)</f>
        <v>0.33333333333333331</v>
      </c>
      <c r="G37" s="144">
        <f>详细!X37</f>
        <v>1</v>
      </c>
    </row>
    <row r="38" spans="1:7" ht="32.4" customHeight="1" x14ac:dyDescent="0.3">
      <c r="A38" s="30" t="str">
        <f>详细!A38</f>
        <v>香草（瞬狱影杀阵啊）</v>
      </c>
      <c r="B38" s="29" t="str">
        <f>详细!B38</f>
        <v>中坚组</v>
      </c>
      <c r="C38" s="140">
        <f>(详细!D38+详细!Z38)/(详细!Y38+详细!C38)</f>
        <v>0.1111111111111111</v>
      </c>
      <c r="D38" s="141">
        <f>(详细!D38/详细!C38)</f>
        <v>0</v>
      </c>
      <c r="E38" s="142">
        <f>(详细!U38+详细!AB38)/(详细!T38+详细!AA38)</f>
        <v>0.3</v>
      </c>
      <c r="F38" s="143">
        <f>(详细!U38/详细!T38)</f>
        <v>0.25</v>
      </c>
      <c r="G38" s="144">
        <f>详细!X38</f>
        <v>0.875</v>
      </c>
    </row>
    <row r="39" spans="1:7" ht="32.4" x14ac:dyDescent="0.3">
      <c r="A39" s="30" t="str">
        <f>详细!A39</f>
        <v>危机原理（瞬狱影杀阵啊）</v>
      </c>
      <c r="B39" s="29" t="str">
        <f>详细!B39</f>
        <v>中坚组</v>
      </c>
      <c r="C39" s="140">
        <f>(详细!D39+详细!Z39)/(详细!Y39+详细!C39)</f>
        <v>0.375</v>
      </c>
      <c r="D39" s="141">
        <f>(详细!D39/详细!C39)</f>
        <v>0</v>
      </c>
      <c r="E39" s="142">
        <f>(详细!U39+详细!AB39)/(详细!T39+详细!AA39)</f>
        <v>0.40740740740740738</v>
      </c>
      <c r="F39" s="143">
        <f>(详细!U39/详细!T39)</f>
        <v>0.25</v>
      </c>
      <c r="G39" s="144">
        <f>详细!X39</f>
        <v>0.875</v>
      </c>
    </row>
    <row r="40" spans="1:7" ht="32.4" x14ac:dyDescent="0.3">
      <c r="A40" s="30" t="str">
        <f>详细!A40</f>
        <v>dome（瞬狱影杀阵啊）</v>
      </c>
      <c r="B40" s="29" t="str">
        <f>详细!B40</f>
        <v>中坚组</v>
      </c>
      <c r="C40" s="140">
        <f>(详细!D40+详细!Z40)/(详细!Y40+详细!C40)</f>
        <v>0.2</v>
      </c>
      <c r="D40" s="141">
        <f>(详细!D40/详细!C40)</f>
        <v>0</v>
      </c>
      <c r="E40" s="142">
        <f>(详细!U40+详细!AB40)/(详细!T40+详细!AA40)</f>
        <v>0.25</v>
      </c>
      <c r="F40" s="143">
        <f>(详细!U40/详细!T40)</f>
        <v>0.2</v>
      </c>
      <c r="G40" s="144">
        <f>详细!X40</f>
        <v>1</v>
      </c>
    </row>
    <row r="41" spans="1:7" ht="32.4" x14ac:dyDescent="0.3">
      <c r="A41" s="30" t="str">
        <f>详细!A41</f>
        <v>Starbowbreak（幻胧月睨）</v>
      </c>
      <c r="B41" s="29" t="str">
        <f>详细!B41</f>
        <v>新手组</v>
      </c>
      <c r="C41" s="140">
        <f>(详细!D41+详细!Z41)/(详细!Y41+详细!C41)</f>
        <v>0.16666666666666666</v>
      </c>
      <c r="D41" s="141">
        <f>(详细!D41/详细!C41)</f>
        <v>1</v>
      </c>
      <c r="E41" s="142">
        <f>(详细!U41+详细!AB41)/(详细!T41+详细!AA41)</f>
        <v>0.33333333333333331</v>
      </c>
      <c r="F41" s="143">
        <f>(详细!U41/详细!T41)</f>
        <v>1</v>
      </c>
      <c r="G41" s="144">
        <f>详细!X41</f>
        <v>0</v>
      </c>
    </row>
    <row r="42" spans="1:7" ht="32.4" x14ac:dyDescent="0.3">
      <c r="A42" s="30" t="str">
        <f>详细!A42</f>
        <v>孤傲一世（幻胧月睨）</v>
      </c>
      <c r="B42" s="29" t="str">
        <f>详细!B42</f>
        <v>新手组</v>
      </c>
      <c r="C42" s="140">
        <f>(详细!D42+详细!Z42)/(详细!Y42+详细!C42)</f>
        <v>0.75</v>
      </c>
      <c r="D42" s="141">
        <f>(详细!D42/详细!C42)</f>
        <v>1</v>
      </c>
      <c r="E42" s="142">
        <f>(详细!U42+详细!AB42)/(详细!T42+详细!AA42)</f>
        <v>0.75</v>
      </c>
      <c r="F42" s="143">
        <f>(详细!U42/详细!T42)</f>
        <v>1</v>
      </c>
      <c r="G42" s="144">
        <f>详细!X42</f>
        <v>0</v>
      </c>
    </row>
    <row r="43" spans="1:7" ht="32.4" x14ac:dyDescent="0.3">
      <c r="A43" s="30" t="str">
        <f>详细!A43</f>
        <v>ice_cloud（幻胧月睨）</v>
      </c>
      <c r="B43" s="29" t="str">
        <f>详细!B43</f>
        <v>新手组</v>
      </c>
      <c r="C43" s="140">
        <f>(详细!D43+详细!Z43)/(详细!Y43+详细!C43)</f>
        <v>0.41666666666666669</v>
      </c>
      <c r="D43" s="141">
        <f>(详细!D43/详细!C43)</f>
        <v>1</v>
      </c>
      <c r="E43" s="142">
        <f>(详细!U43+详细!AB43)/(详细!T43+详细!AA43)</f>
        <v>0.4642857142857143</v>
      </c>
      <c r="F43" s="143">
        <f>(详细!U43/详细!T43)</f>
        <v>1</v>
      </c>
      <c r="G43" s="144">
        <f>详细!X43</f>
        <v>0</v>
      </c>
    </row>
    <row r="44" spans="1:7" ht="48.6" x14ac:dyDescent="0.3">
      <c r="A44" s="30" t="str">
        <f>详细!A44</f>
        <v>Merlin（机器人与坦克车与直升机）</v>
      </c>
      <c r="B44" s="29" t="str">
        <f>详细!B44</f>
        <v>新手组</v>
      </c>
      <c r="C44" s="140">
        <f>(详细!D44+详细!Z44)/(详细!Y44+详细!C44)</f>
        <v>0.72727272727272729</v>
      </c>
      <c r="D44" s="141">
        <f>(详细!D44/详细!C44)</f>
        <v>1</v>
      </c>
      <c r="E44" s="142">
        <f>(详细!U44+详细!AB44)/(详细!T44+详细!AA44)</f>
        <v>0.72</v>
      </c>
      <c r="F44" s="143">
        <f>(详细!U44/详细!T44)</f>
        <v>0.90909090909090906</v>
      </c>
      <c r="G44" s="144">
        <f>详细!X44</f>
        <v>0.90909090909090906</v>
      </c>
    </row>
    <row r="45" spans="1:7" ht="48.6" x14ac:dyDescent="0.3">
      <c r="A45" s="30" t="str">
        <f>详细!A45</f>
        <v>骄阳似（机器人与坦克车与直升机）</v>
      </c>
      <c r="B45" s="29" t="str">
        <f>详细!B45</f>
        <v>新手组</v>
      </c>
      <c r="C45" s="140">
        <f>(详细!D45+详细!Z45)/(详细!Y45+详细!C45)</f>
        <v>0.76923076923076927</v>
      </c>
      <c r="D45" s="141">
        <f>(详细!D45/详细!C45)</f>
        <v>1</v>
      </c>
      <c r="E45" s="142">
        <f>(详细!U45+详细!AB45)/(详细!T45+详细!AA45)</f>
        <v>0.67741935483870963</v>
      </c>
      <c r="F45" s="143">
        <f>(详细!U45/详细!T45)</f>
        <v>0.90909090909090906</v>
      </c>
      <c r="G45" s="144">
        <f>详细!X45</f>
        <v>0.90909090909090906</v>
      </c>
    </row>
    <row r="46" spans="1:7" ht="48.6" x14ac:dyDescent="0.3">
      <c r="A46" s="30" t="str">
        <f>详细!A46</f>
        <v>北港暗骑（机器人与坦克车与直升机）</v>
      </c>
      <c r="B46" s="29" t="str">
        <f>详细!B46</f>
        <v>新手组</v>
      </c>
      <c r="C46" s="140">
        <f>(详细!D46+详细!Z46)/(详细!Y46+详细!C46)</f>
        <v>1</v>
      </c>
      <c r="D46" s="141">
        <f>(详细!D46/详细!C46)</f>
        <v>1</v>
      </c>
      <c r="E46" s="142">
        <f>(详细!U46+详细!AB46)/(详细!T46+详细!AA46)</f>
        <v>0.90909090909090906</v>
      </c>
      <c r="F46" s="143">
        <f>(详细!U46/详细!T46)</f>
        <v>0.90909090909090906</v>
      </c>
      <c r="G46" s="144">
        <f>详细!X46</f>
        <v>0.90909090909090906</v>
      </c>
    </row>
    <row r="47" spans="1:7" ht="32.4" x14ac:dyDescent="0.3">
      <c r="A47" s="30" t="str">
        <f>详细!A47</f>
        <v>Maxaileiter（梦里看花）</v>
      </c>
      <c r="B47" s="29" t="str">
        <f>详细!B47</f>
        <v>新手组</v>
      </c>
      <c r="C47" s="140">
        <f>(详细!D47+详细!Z47)/(详细!Y47+详细!C47)</f>
        <v>0.75</v>
      </c>
      <c r="D47" s="141">
        <f>(详细!D47/详细!C47)</f>
        <v>0.75</v>
      </c>
      <c r="E47" s="142">
        <f>(详细!U47+详细!AB47)/(详细!T47+详细!AA47)</f>
        <v>0.63157894736842102</v>
      </c>
      <c r="F47" s="143">
        <f>(详细!U47/详细!T47)</f>
        <v>0.66666666666666663</v>
      </c>
      <c r="G47" s="144">
        <f>详细!X47</f>
        <v>0.55555555555555558</v>
      </c>
    </row>
    <row r="48" spans="1:7" ht="32.4" x14ac:dyDescent="0.3">
      <c r="A48" s="30" t="str">
        <f>详细!A48</f>
        <v>梦火（梦里看花）</v>
      </c>
      <c r="B48" s="29" t="str">
        <f>详细!B48</f>
        <v>新手组</v>
      </c>
      <c r="C48" s="140">
        <f>(详细!D48+详细!Z48)/(详细!Y48+详细!C48)</f>
        <v>0.6428571428571429</v>
      </c>
      <c r="D48" s="141">
        <f>(详细!D48/详细!C48)</f>
        <v>0.75</v>
      </c>
      <c r="E48" s="142">
        <f>(详细!U48+详细!AB48)/(详细!T48+详细!AA48)</f>
        <v>0.625</v>
      </c>
      <c r="F48" s="143">
        <f>(详细!U48/详细!T48)</f>
        <v>0.66666666666666663</v>
      </c>
      <c r="G48" s="144">
        <f>详细!X48</f>
        <v>0.55555555555555558</v>
      </c>
    </row>
    <row r="49" spans="1:7" x14ac:dyDescent="0.3">
      <c r="A49" s="30" t="str">
        <f>详细!A49</f>
        <v>pxyf（梦里看花）</v>
      </c>
      <c r="B49" s="29" t="str">
        <f>详细!B49</f>
        <v>新手组</v>
      </c>
      <c r="C49" s="140">
        <f>(详细!D49+详细!Z49)/(详细!Y49+详细!C49)</f>
        <v>0.5714285714285714</v>
      </c>
      <c r="D49" s="141">
        <f>(详细!D49/详细!C49)</f>
        <v>0.75</v>
      </c>
      <c r="E49" s="142">
        <f>(详细!U49+详细!AB49)/(详细!T49+详细!AA49)</f>
        <v>0.5</v>
      </c>
      <c r="F49" s="143">
        <f>(详细!U49/详细!T49)</f>
        <v>0.66666666666666663</v>
      </c>
      <c r="G49" s="144">
        <f>详细!X49</f>
        <v>0.55555555555555558</v>
      </c>
    </row>
    <row r="50" spans="1:7" ht="32.4" x14ac:dyDescent="0.3">
      <c r="A50" s="30" t="str">
        <f>详细!A50</f>
        <v>逸尘（送分小分队）</v>
      </c>
      <c r="B50" s="29" t="str">
        <f>详细!B50</f>
        <v>新手组</v>
      </c>
      <c r="C50" s="140">
        <f>(详细!D50+详细!Z50)/(详细!Y50+详细!C50)</f>
        <v>0.5</v>
      </c>
      <c r="D50" s="141">
        <f>(详细!D50/详细!C50)</f>
        <v>0.5</v>
      </c>
      <c r="E50" s="142">
        <f>(详细!U50+详细!AB50)/(详细!T50+详细!AA50)</f>
        <v>0.5</v>
      </c>
      <c r="F50" s="143">
        <f>(详细!U50/详细!T50)</f>
        <v>0.5</v>
      </c>
      <c r="G50" s="144">
        <f>详细!X50</f>
        <v>0.875</v>
      </c>
    </row>
    <row r="51" spans="1:7" ht="32.4" x14ac:dyDescent="0.3">
      <c r="A51" s="30" t="str">
        <f>详细!A51</f>
        <v>鼠标（菜鸡联军）</v>
      </c>
      <c r="B51" s="29" t="str">
        <f>详细!B51</f>
        <v>新手组</v>
      </c>
      <c r="C51" s="140">
        <f>(详细!D51+详细!Z51)/(详细!Y51+详细!C51)</f>
        <v>0.2857142857142857</v>
      </c>
      <c r="D51" s="141">
        <f>(详细!D51/详细!C51)</f>
        <v>0.5</v>
      </c>
      <c r="E51" s="142">
        <f>(详细!U51+详细!AB51)/(详细!T51+详细!AA51)</f>
        <v>0.26666666666666666</v>
      </c>
      <c r="F51" s="143">
        <f>(详细!U51/详细!T51)</f>
        <v>0.5</v>
      </c>
      <c r="G51" s="144">
        <f>详细!X51</f>
        <v>0</v>
      </c>
    </row>
    <row r="52" spans="1:7" x14ac:dyDescent="0.3">
      <c r="A52" s="30" t="str">
        <f>详细!A52</f>
        <v>1.13（菜鸡联军）</v>
      </c>
      <c r="B52" s="29" t="str">
        <f>详细!B52</f>
        <v>新手组</v>
      </c>
      <c r="C52" s="140">
        <f>(详细!D52+详细!Z52)/(详细!Y52+详细!C52)</f>
        <v>0.25</v>
      </c>
      <c r="D52" s="141">
        <f>(详细!D52/详细!C52)</f>
        <v>0.5</v>
      </c>
      <c r="E52" s="142">
        <f>(详细!U52+详细!AB52)/(详细!T52+详细!AA52)</f>
        <v>0.25</v>
      </c>
      <c r="F52" s="143">
        <f>(详细!U52/详细!T52)</f>
        <v>0.5</v>
      </c>
      <c r="G52" s="144">
        <f>详细!X52</f>
        <v>0.25</v>
      </c>
    </row>
    <row r="53" spans="1:7" ht="32.4" x14ac:dyDescent="0.3">
      <c r="A53" s="30" t="str">
        <f>详细!A53</f>
        <v>funny逗子（Greeners）</v>
      </c>
      <c r="B53" s="29" t="str">
        <f>详细!B53</f>
        <v>新手组</v>
      </c>
      <c r="C53" s="140">
        <f>(详细!D53+详细!Z53)/(详细!Y53+详细!C53)</f>
        <v>0.5714285714285714</v>
      </c>
      <c r="D53" s="141">
        <f>(详细!D53/详细!C53)</f>
        <v>0.5</v>
      </c>
      <c r="E53" s="142">
        <f>(详细!U53+详细!AB53)/(详细!T53+详细!AA53)</f>
        <v>0.53333333333333333</v>
      </c>
      <c r="F53" s="143">
        <f>(详细!U53/详细!T53)</f>
        <v>0.44444444444444442</v>
      </c>
      <c r="G53" s="144">
        <f>详细!X53</f>
        <v>1</v>
      </c>
    </row>
    <row r="54" spans="1:7" ht="32.4" x14ac:dyDescent="0.3">
      <c r="A54" s="30" t="str">
        <f>详细!A54</f>
        <v>蓝政（Greeners）</v>
      </c>
      <c r="B54" s="29" t="str">
        <f>详细!B54</f>
        <v>新手组</v>
      </c>
      <c r="C54" s="140">
        <f>(详细!D54+详细!Z54)/(详细!Y54+详细!C54)</f>
        <v>0.63636363636363635</v>
      </c>
      <c r="D54" s="141">
        <f>(详细!D54/详细!C54)</f>
        <v>0.5</v>
      </c>
      <c r="E54" s="142">
        <f>(详细!U54+详细!AB54)/(详细!T54+详细!AA54)</f>
        <v>0.59090909090909094</v>
      </c>
      <c r="F54" s="143">
        <f>(详细!U54/详细!T54)</f>
        <v>0.44444444444444442</v>
      </c>
      <c r="G54" s="144">
        <f>详细!X54</f>
        <v>1</v>
      </c>
    </row>
    <row r="55" spans="1:7" ht="32.4" x14ac:dyDescent="0.3">
      <c r="A55" s="30" t="str">
        <f>详细!A55</f>
        <v>关闭（送分小分队）</v>
      </c>
      <c r="B55" s="29" t="str">
        <f>详细!B55</f>
        <v>新手组</v>
      </c>
      <c r="C55" s="140">
        <f>(详细!D55+详细!Z55)/(详细!Y55+详细!C55)</f>
        <v>0.55000000000000004</v>
      </c>
      <c r="D55" s="141">
        <f>(详细!D55/详细!C55)</f>
        <v>0.4</v>
      </c>
      <c r="E55" s="142">
        <f>(详细!U55+详细!AB55)/(详细!T55+详细!AA55)</f>
        <v>0.52380952380952384</v>
      </c>
      <c r="F55" s="143">
        <f>(详细!U55/详细!T55)</f>
        <v>0.44444444444444442</v>
      </c>
      <c r="G55" s="144">
        <f>详细!X55</f>
        <v>0.88888888888888884</v>
      </c>
    </row>
    <row r="56" spans="1:7" ht="32.4" x14ac:dyDescent="0.3">
      <c r="A56" s="30" t="str">
        <f>详细!A56</f>
        <v>525252（送分小分队）</v>
      </c>
      <c r="B56" s="29" t="str">
        <f>详细!B56</f>
        <v>新手组</v>
      </c>
      <c r="C56" s="140">
        <f>(详细!D56+详细!Z56)/(详细!Y56+详细!C56)</f>
        <v>0.4</v>
      </c>
      <c r="D56" s="141">
        <f>(详细!D56/详细!C56)</f>
        <v>0.4</v>
      </c>
      <c r="E56" s="142">
        <f>(详细!U56+详细!AB56)/(详细!T56+详细!AA56)</f>
        <v>0.44444444444444442</v>
      </c>
      <c r="F56" s="143">
        <f>(详细!U56/详细!T56)</f>
        <v>0.44444444444444442</v>
      </c>
      <c r="G56" s="144">
        <f>详细!X56</f>
        <v>0.88888888888888884</v>
      </c>
    </row>
    <row r="57" spans="1:7" ht="48.6" x14ac:dyDescent="0.3">
      <c r="A57" s="30" t="str">
        <f>详细!A57</f>
        <v>XYZD-KLsz（Greeners234，送分小分队5）</v>
      </c>
      <c r="B57" s="29" t="str">
        <f>详细!B57</f>
        <v>新手组</v>
      </c>
      <c r="C57" s="140">
        <f>(详细!D57+详细!Z57)/(详细!Y57+详细!C57)</f>
        <v>0.5</v>
      </c>
      <c r="D57" s="141">
        <f>(详细!D57/详细!C57)</f>
        <v>0.5</v>
      </c>
      <c r="E57" s="142">
        <f>(详细!U57+详细!AB57)/(详细!T57+详细!AA57)</f>
        <v>0.42857142857142855</v>
      </c>
      <c r="F57" s="143">
        <f>(详细!U57/详细!T57)</f>
        <v>0.42857142857142855</v>
      </c>
      <c r="G57" s="144">
        <f>详细!X57</f>
        <v>0.8571428571428571</v>
      </c>
    </row>
    <row r="58" spans="1:7" ht="32.4" x14ac:dyDescent="0.3">
      <c r="A58" s="30" t="str">
        <f>详细!A58</f>
        <v>one shot（Greeners）</v>
      </c>
      <c r="B58" s="29" t="str">
        <f>详细!B58</f>
        <v>新手组</v>
      </c>
      <c r="C58" s="140">
        <f>(详细!D58+详细!Z58)/(详细!Y58+详细!C58)</f>
        <v>0.66666666666666663</v>
      </c>
      <c r="D58" s="141">
        <f>(详细!D58/详细!C58)</f>
        <v>0</v>
      </c>
      <c r="E58" s="142">
        <f>(详细!U58+详细!AB58)/(详细!T58+详细!AA58)</f>
        <v>0.7142857142857143</v>
      </c>
      <c r="F58" s="143">
        <f>(详细!U58/详细!T58)</f>
        <v>0.33333333333333331</v>
      </c>
      <c r="G58" s="144">
        <f>详细!X58</f>
        <v>1</v>
      </c>
    </row>
    <row r="59" spans="1:7" ht="32.4" x14ac:dyDescent="0.3">
      <c r="A59" s="30" t="str">
        <f>详细!A59</f>
        <v>swaws（TR小队）</v>
      </c>
      <c r="B59" s="29" t="str">
        <f>详细!B59</f>
        <v>新手组</v>
      </c>
      <c r="C59" s="140">
        <f>(详细!D59+详细!Z59)/(详细!Y59+详细!C59)</f>
        <v>0.25</v>
      </c>
      <c r="D59" s="141">
        <f>(详细!D59/详细!C59)</f>
        <v>0.25</v>
      </c>
      <c r="E59" s="142">
        <f>(详细!U59+详细!AB59)/(详细!T59+详细!AA59)</f>
        <v>0.2857142857142857</v>
      </c>
      <c r="F59" s="143">
        <f>(详细!U59/详细!T59)</f>
        <v>0.2857142857142857</v>
      </c>
      <c r="G59" s="144">
        <f>详细!X59</f>
        <v>0.14285714285714285</v>
      </c>
    </row>
    <row r="60" spans="1:7" x14ac:dyDescent="0.3">
      <c r="A60" s="30" t="str">
        <f>详细!A60</f>
        <v>王恒（TR小队）</v>
      </c>
      <c r="B60" s="29" t="str">
        <f>详细!B60</f>
        <v>新手组</v>
      </c>
      <c r="C60" s="140">
        <f>(详细!D60+详细!Z60)/(详细!Y60+详细!C60)</f>
        <v>0.25</v>
      </c>
      <c r="D60" s="141">
        <f>(详细!D60/详细!C60)</f>
        <v>0.25</v>
      </c>
      <c r="E60" s="142">
        <f>(详细!U60+详细!AB60)/(详细!T60+详细!AA60)</f>
        <v>0.2857142857142857</v>
      </c>
      <c r="F60" s="143">
        <f>(详细!U60/详细!T60)</f>
        <v>0.2857142857142857</v>
      </c>
      <c r="G60" s="144">
        <f>详细!X60</f>
        <v>0.14285714285714285</v>
      </c>
    </row>
    <row r="61" spans="1:7" ht="32.4" x14ac:dyDescent="0.3">
      <c r="A61" s="30" t="str">
        <f>详细!A61</f>
        <v>暗月菌（TR小队）</v>
      </c>
      <c r="B61" s="29" t="str">
        <f>详细!B61</f>
        <v>新手组</v>
      </c>
      <c r="C61" s="140">
        <f>(详细!D61+详细!Z61)/(详细!Y61+详细!C61)</f>
        <v>0.25</v>
      </c>
      <c r="D61" s="141">
        <f>(详细!D61/详细!C61)</f>
        <v>0.25</v>
      </c>
      <c r="E61" s="142">
        <f>(详细!U61+详细!AB61)/(详细!T61+详细!AA61)</f>
        <v>0.2857142857142857</v>
      </c>
      <c r="F61" s="143">
        <f>(详细!U61/详细!T61)</f>
        <v>0.2857142857142857</v>
      </c>
      <c r="G61" s="144">
        <f>详细!X61</f>
        <v>0.14285714285714285</v>
      </c>
    </row>
    <row r="62" spans="1:7" ht="32.4" x14ac:dyDescent="0.3">
      <c r="A62" s="30" t="str">
        <f>详细!A62</f>
        <v>PRKCLI（菜鸡联军）</v>
      </c>
      <c r="B62" s="29" t="str">
        <f>详细!B62</f>
        <v>新手组</v>
      </c>
      <c r="C62" s="140">
        <f>(详细!D62+详细!Z62)/(详细!Y62+详细!C62)</f>
        <v>0.3</v>
      </c>
      <c r="D62" s="141">
        <f>(详细!D62/详细!C62)</f>
        <v>0.25</v>
      </c>
      <c r="E62" s="142">
        <f>(详细!U62+详细!AB62)/(详细!T62+详细!AA62)</f>
        <v>0.31818181818181818</v>
      </c>
      <c r="F62" s="143">
        <f>(详细!U62/详细!T62)</f>
        <v>0.25</v>
      </c>
      <c r="G62" s="144">
        <f>详细!X62</f>
        <v>0.5</v>
      </c>
    </row>
    <row r="63" spans="1:7" ht="32.4" x14ac:dyDescent="0.3">
      <c r="A63" s="30" t="str">
        <f>详细!A63</f>
        <v>gigafortress（菜鸡联军）</v>
      </c>
      <c r="B63" s="29" t="str">
        <f>详细!B63</f>
        <v>新手组</v>
      </c>
      <c r="C63" s="140">
        <f>(详细!D63+详细!Z63)/(详细!Y63+详细!C63)</f>
        <v>0</v>
      </c>
      <c r="D63" s="141">
        <f>(详细!D63/详细!C63)</f>
        <v>0</v>
      </c>
      <c r="E63" s="142">
        <f>(详细!U63+详细!AB63)/(详细!T63+详细!AA63)</f>
        <v>0</v>
      </c>
      <c r="F63" s="143">
        <f>(详细!U63/详细!T63)</f>
        <v>0</v>
      </c>
      <c r="G63" s="144">
        <f>详细!X63</f>
        <v>0.75</v>
      </c>
    </row>
    <row r="64" spans="1:7" ht="32.4" x14ac:dyDescent="0.3">
      <c r="A64" s="30" t="str">
        <f>详细!A64</f>
        <v>嘤新（一轮游梦之队）</v>
      </c>
      <c r="B64" s="29" t="str">
        <f>详细!B64</f>
        <v>新手组</v>
      </c>
      <c r="C64" s="140">
        <f>(详细!D64+详细!Z64)/(详细!Y64+详细!C64)</f>
        <v>0</v>
      </c>
      <c r="D64" s="141">
        <f>(详细!D64/详细!C64)</f>
        <v>0</v>
      </c>
      <c r="E64" s="142">
        <f>(详细!U64+详细!AB64)/(详细!T64+详细!AA64)</f>
        <v>0</v>
      </c>
      <c r="F64" s="143">
        <f>(详细!U64/详细!T64)</f>
        <v>0</v>
      </c>
      <c r="G64" s="144">
        <f>详细!X64</f>
        <v>0.4</v>
      </c>
    </row>
    <row r="65" spans="1:7" ht="32.4" x14ac:dyDescent="0.3">
      <c r="A65" s="30" t="str">
        <f>详细!A65</f>
        <v>icecopter（一轮游梦之队）</v>
      </c>
      <c r="B65" s="29" t="str">
        <f>详细!B65</f>
        <v>新手组</v>
      </c>
      <c r="C65" s="140">
        <f>(详细!D65+详细!Z65)/(详细!Y65+详细!C65)</f>
        <v>0</v>
      </c>
      <c r="D65" s="141">
        <f>(详细!D65/详细!C65)</f>
        <v>0</v>
      </c>
      <c r="E65" s="142">
        <f>(详细!U65+详细!AB65)/(详细!T65+详细!AA65)</f>
        <v>0</v>
      </c>
      <c r="F65" s="143">
        <f>(详细!U65/详细!T65)</f>
        <v>0</v>
      </c>
      <c r="G65" s="144">
        <f>详细!X65</f>
        <v>0.4</v>
      </c>
    </row>
    <row r="66" spans="1:7" ht="32.4" x14ac:dyDescent="0.3">
      <c r="A66" s="30" t="str">
        <f>详细!A66</f>
        <v>doge（一轮游梦之队）</v>
      </c>
      <c r="B66" s="29" t="str">
        <f>详细!B66</f>
        <v>新手组</v>
      </c>
      <c r="C66" s="140">
        <f>(详细!D66+详细!Z66)/(详细!Y66+详细!C66)</f>
        <v>0</v>
      </c>
      <c r="D66" s="141">
        <f>(详细!D66/详细!C66)</f>
        <v>0</v>
      </c>
      <c r="E66" s="142">
        <f>(详细!U66+详细!AB66)/(详细!T66+详细!AA66)</f>
        <v>0</v>
      </c>
      <c r="F66" s="143">
        <f>(详细!U66/详细!T66)</f>
        <v>0</v>
      </c>
      <c r="G66" s="144">
        <f>详细!X66</f>
        <v>0.4</v>
      </c>
    </row>
    <row r="67" spans="1:7" x14ac:dyDescent="0.3">
      <c r="A67" s="30" t="str">
        <f>详细!A67</f>
        <v>O.O（菜鸡联军）</v>
      </c>
      <c r="B67" s="29" t="str">
        <f>详细!B67</f>
        <v>新手组</v>
      </c>
      <c r="C67" s="140">
        <f>(详细!D67+详细!Z67)/(详细!Y67+详细!C67)</f>
        <v>0</v>
      </c>
      <c r="D67" s="141">
        <f>(详细!D67/详细!C67)</f>
        <v>0</v>
      </c>
      <c r="E67" s="142">
        <f>(详细!U67+详细!AB67)/(详细!T67+详细!AA67)</f>
        <v>6.6666666666666666E-2</v>
      </c>
      <c r="F67" s="143">
        <f>(详细!U67/详细!T67)</f>
        <v>0</v>
      </c>
      <c r="G67" s="144">
        <f>详细!X67</f>
        <v>1</v>
      </c>
    </row>
    <row r="68" spans="1:7" x14ac:dyDescent="0.3">
      <c r="A68" s="22"/>
      <c r="B68" s="29"/>
    </row>
    <row r="69" spans="1:7" x14ac:dyDescent="0.3">
      <c r="A69" s="22"/>
      <c r="B69" s="29"/>
    </row>
    <row r="70" spans="1:7" x14ac:dyDescent="0.3">
      <c r="A70" s="22"/>
      <c r="B70" s="29"/>
    </row>
    <row r="71" spans="1:7" x14ac:dyDescent="0.3">
      <c r="A71" s="22"/>
      <c r="B71" s="29"/>
    </row>
    <row r="72" spans="1:7" x14ac:dyDescent="0.3">
      <c r="A72" s="22"/>
      <c r="B72" s="29"/>
    </row>
    <row r="73" spans="1:7" x14ac:dyDescent="0.3">
      <c r="A73" s="22"/>
      <c r="B73" s="29"/>
    </row>
    <row r="74" spans="1:7" x14ac:dyDescent="0.3">
      <c r="C74" s="14"/>
      <c r="D74" s="15"/>
      <c r="E74" s="16"/>
      <c r="F74" s="17"/>
      <c r="G74" s="18"/>
    </row>
  </sheetData>
  <autoFilter ref="A1:G73" xr:uid="{460927EC-AF93-461F-8F9B-700A54CA08F0}"/>
  <mergeCells count="35">
    <mergeCell ref="L6:P6"/>
    <mergeCell ref="I5:I6"/>
    <mergeCell ref="I27:I30"/>
    <mergeCell ref="J27:J28"/>
    <mergeCell ref="K27:K28"/>
    <mergeCell ref="L27:L28"/>
    <mergeCell ref="M27:M28"/>
    <mergeCell ref="N27:N28"/>
    <mergeCell ref="J29:J30"/>
    <mergeCell ref="K29:K30"/>
    <mergeCell ref="L29:L30"/>
    <mergeCell ref="M29:M30"/>
    <mergeCell ref="N29:N30"/>
    <mergeCell ref="I1:I3"/>
    <mergeCell ref="K1:P1"/>
    <mergeCell ref="K2:P2"/>
    <mergeCell ref="K3:P3"/>
    <mergeCell ref="L5:P5"/>
    <mergeCell ref="K16:K18"/>
    <mergeCell ref="J19:J21"/>
    <mergeCell ref="K19:K21"/>
    <mergeCell ref="J22:J24"/>
    <mergeCell ref="K22:K24"/>
    <mergeCell ref="I8:I10"/>
    <mergeCell ref="K8:P8"/>
    <mergeCell ref="K9:P9"/>
    <mergeCell ref="K10:P10"/>
    <mergeCell ref="I12:I13"/>
    <mergeCell ref="K12:P12"/>
    <mergeCell ref="K13:P13"/>
    <mergeCell ref="L16:L18"/>
    <mergeCell ref="L19:L21"/>
    <mergeCell ref="L22:L24"/>
    <mergeCell ref="I16:I24"/>
    <mergeCell ref="J16:J18"/>
  </mergeCells>
  <phoneticPr fontId="3" type="noConversion"/>
  <hyperlinks>
    <hyperlink ref="K12" r:id="rId1" xr:uid="{F3E5A79C-1F00-4052-B314-00F83365263C}"/>
    <hyperlink ref="K13" r:id="rId2" xr:uid="{D206E93F-8B47-47EF-92C3-BAF4E1172EF7}"/>
    <hyperlink ref="K8" r:id="rId3" xr:uid="{BEF159E6-A349-4C52-AFCD-E3AD7AD459E3}"/>
    <hyperlink ref="K9" r:id="rId4" xr:uid="{F18C4C99-189B-421E-83BB-4BE024E7959A}"/>
    <hyperlink ref="K10" r:id="rId5" xr:uid="{D9E50C51-AC36-4A5C-8C84-68C0F3A7DD0F}"/>
    <hyperlink ref="K3" r:id="rId6" xr:uid="{49A37769-6EBE-4DA1-BF38-FF9F9E574685}"/>
    <hyperlink ref="K2" r:id="rId7" xr:uid="{3348CD5A-84C8-424E-B010-2901CC8779A4}"/>
    <hyperlink ref="K1" r:id="rId8" xr:uid="{E4A54AF9-D6EB-4046-9123-73671C492B36}"/>
    <hyperlink ref="L6" r:id="rId9" xr:uid="{D490514A-43F9-4C87-93A3-7888757CE896}"/>
  </hyperlinks>
  <pageMargins left="0.7" right="0.7" top="0.75" bottom="0.75" header="0.3" footer="0.3"/>
  <pageSetup paperSize="9" orientation="portrait" horizontalDpi="300" verticalDpi="300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512D-315F-45CD-8EA8-3A13EF8F11E2}">
  <dimension ref="A1:AB68"/>
  <sheetViews>
    <sheetView workbookViewId="0">
      <selection activeCell="A67" sqref="A1:AB67"/>
    </sheetView>
  </sheetViews>
  <sheetFormatPr defaultRowHeight="13.8" x14ac:dyDescent="0.25"/>
  <cols>
    <col min="1" max="1" width="18.44140625" style="21" customWidth="1"/>
    <col min="2" max="2" width="22.6640625" style="33" customWidth="1"/>
    <col min="3" max="4" width="9" style="13" customWidth="1"/>
    <col min="5" max="24" width="8.88671875" style="13"/>
    <col min="25" max="28" width="17.109375" style="13" customWidth="1"/>
    <col min="29" max="16384" width="8.88671875" style="13"/>
  </cols>
  <sheetData>
    <row r="1" spans="1:28" s="115" customFormat="1" ht="19.2" thickTop="1" x14ac:dyDescent="0.25">
      <c r="A1" s="101" t="s">
        <v>0</v>
      </c>
      <c r="B1" s="31" t="s">
        <v>43</v>
      </c>
      <c r="C1" s="102" t="s">
        <v>6</v>
      </c>
      <c r="D1" s="103" t="s">
        <v>7</v>
      </c>
      <c r="E1" s="104" t="s">
        <v>8</v>
      </c>
      <c r="F1" s="102" t="s">
        <v>9</v>
      </c>
      <c r="G1" s="105" t="s">
        <v>10</v>
      </c>
      <c r="H1" s="106" t="s">
        <v>11</v>
      </c>
      <c r="I1" s="105" t="s">
        <v>10</v>
      </c>
      <c r="J1" s="106" t="s">
        <v>12</v>
      </c>
      <c r="K1" s="105" t="s">
        <v>10</v>
      </c>
      <c r="L1" s="106" t="s">
        <v>13</v>
      </c>
      <c r="M1" s="105" t="s">
        <v>10</v>
      </c>
      <c r="N1" s="106" t="s">
        <v>14</v>
      </c>
      <c r="O1" s="105" t="s">
        <v>10</v>
      </c>
      <c r="P1" s="106" t="s">
        <v>15</v>
      </c>
      <c r="Q1" s="107" t="s">
        <v>10</v>
      </c>
      <c r="R1" s="106" t="s">
        <v>44</v>
      </c>
      <c r="S1" s="108" t="s">
        <v>45</v>
      </c>
      <c r="T1" s="109" t="s">
        <v>16</v>
      </c>
      <c r="U1" s="103" t="s">
        <v>10</v>
      </c>
      <c r="V1" s="110" t="s">
        <v>17</v>
      </c>
      <c r="W1" s="102" t="s">
        <v>18</v>
      </c>
      <c r="X1" s="111" t="s">
        <v>19</v>
      </c>
      <c r="Y1" s="112" t="s">
        <v>20</v>
      </c>
      <c r="Z1" s="113" t="s">
        <v>21</v>
      </c>
      <c r="AA1" s="113" t="s">
        <v>22</v>
      </c>
      <c r="AB1" s="114" t="s">
        <v>23</v>
      </c>
    </row>
    <row r="2" spans="1:28" s="33" customFormat="1" ht="32.4" x14ac:dyDescent="0.25">
      <c r="A2" s="27" t="s">
        <v>126</v>
      </c>
      <c r="B2" s="26" t="s">
        <v>28</v>
      </c>
      <c r="C2" s="90">
        <f>SUM(IF(F2=0,0,1),IF(H2=0,0,1),IF(J2=0,0,1),IF(L2=0,0,1),IF(N2=0,0,1),IF(P2=0,0,1),IF(R2=0,0,1))</f>
        <v>1</v>
      </c>
      <c r="D2" s="91">
        <f>SUM(IF(G2=F2,1,0)+IF(G2*F2=2,0.5,0)+IF(G2*F2=6,1,0)+IF(F2=0,0,0)+IF(I2=H2,1,0)+IF(I2*H2=2,0.5,0)+IF(I2*H2=6,1,0)+IF(H2=0,0,0)+IF(K2=J2,1,0)+IF(K2*J2=2,0.5,0)+IF(K2*J2=6,1,0)+IF(J2=0,0,0)+IF(M2=L2,1,0)+IF(M2*L2=2,0.5,0)+IF(M2*L2=6,1,0)+IF(L2=0,0,0)+IF(O2=N2,1,0)+IF(O2*N2=2,0.5,0)+IF(O2*N2=6,1,0)+IF(N2=0,0,0)+IF(Q2=P2,1,0)+IF(Q2*P2=2,0.5,0)+IF(Q2*P2=6,1,0)+IF(P2=0,0,0)+IF(S2=R2,1,0)+IF(S2*R2=2,0.5,0)+IF(S2*R2=6,1,0)+IF(R2=0,0,0))-SUM(IF(F2=0,1,0),IF(H2=0,1,0),IF(J2=0,1,0),IF(L2=0,1,0),IF(N2=0,1,0),IF(P2=0,1,0),IF(R2=0,1,0))</f>
        <v>1</v>
      </c>
      <c r="E2" s="92">
        <f>D2/C2</f>
        <v>1</v>
      </c>
      <c r="F2" s="93">
        <v>0</v>
      </c>
      <c r="G2" s="94">
        <v>0</v>
      </c>
      <c r="H2" s="95">
        <v>0</v>
      </c>
      <c r="I2" s="94">
        <v>0</v>
      </c>
      <c r="J2" s="95">
        <v>0</v>
      </c>
      <c r="K2" s="94">
        <v>0</v>
      </c>
      <c r="L2" s="95">
        <v>0</v>
      </c>
      <c r="M2" s="94">
        <v>0</v>
      </c>
      <c r="N2" s="95">
        <v>1</v>
      </c>
      <c r="O2" s="94">
        <v>1</v>
      </c>
      <c r="P2" s="95">
        <v>0</v>
      </c>
      <c r="Q2" s="96">
        <v>0</v>
      </c>
      <c r="R2" s="95">
        <v>0</v>
      </c>
      <c r="S2" s="96">
        <v>0</v>
      </c>
      <c r="T2" s="97">
        <f>F2+H2+J2+L2+N2+P2+R2</f>
        <v>1</v>
      </c>
      <c r="U2" s="91">
        <f>G2+I2+K2+M2+O2+Q2+S2</f>
        <v>1</v>
      </c>
      <c r="V2" s="98">
        <f>U2/T2</f>
        <v>1</v>
      </c>
      <c r="W2" s="93">
        <v>1</v>
      </c>
      <c r="X2" s="99">
        <f>W2/T2</f>
        <v>1</v>
      </c>
      <c r="Y2" s="93">
        <v>3</v>
      </c>
      <c r="Z2" s="100">
        <v>1</v>
      </c>
      <c r="AA2" s="100">
        <v>9</v>
      </c>
      <c r="AB2" s="96">
        <v>4</v>
      </c>
    </row>
    <row r="3" spans="1:28" s="33" customFormat="1" ht="32.4" x14ac:dyDescent="0.25">
      <c r="A3" s="27" t="s">
        <v>130</v>
      </c>
      <c r="B3" s="26" t="s">
        <v>28</v>
      </c>
      <c r="C3" s="90">
        <f>SUM(IF(F3=0,0,1),IF(H3=0,0,1),IF(J3=0,0,1),IF(L3=0,0,1),IF(N3=0,0,1),IF(P3=0,0,1),IF(R3=0,0,1))</f>
        <v>1</v>
      </c>
      <c r="D3" s="91">
        <f>SUM(IF(G3=F3,1,0)+IF(G3*F3=2,0.5,0)+IF(G3*F3=6,1,0)+IF(F3=0,0,0)+IF(I3=H3,1,0)+IF(I3*H3=2,0.5,0)+IF(I3*H3=6,1,0)+IF(H3=0,0,0)+IF(K3=J3,1,0)+IF(K3*J3=2,0.5,0)+IF(K3*J3=6,1,0)+IF(J3=0,0,0)+IF(M3=L3,1,0)+IF(M3*L3=2,0.5,0)+IF(M3*L3=6,1,0)+IF(L3=0,0,0)+IF(O3=N3,1,0)+IF(O3*N3=2,0.5,0)+IF(O3*N3=6,1,0)+IF(N3=0,0,0)+IF(Q3=P3,1,0)+IF(Q3*P3=2,0.5,0)+IF(Q3*P3=6,1,0)+IF(P3=0,0,0)+IF(S3=R3,1,0)+IF(S3*R3=2,0.5,0)+IF(S3*R3=6,1,0)+IF(R3=0,0,0))-SUM(IF(F3=0,1,0),IF(H3=0,1,0),IF(J3=0,1,0),IF(L3=0,1,0),IF(N3=0,1,0),IF(P3=0,1,0),IF(R3=0,1,0))</f>
        <v>1</v>
      </c>
      <c r="E3" s="92">
        <f>D3/C3</f>
        <v>1</v>
      </c>
      <c r="F3" s="93">
        <v>0</v>
      </c>
      <c r="G3" s="94">
        <v>0</v>
      </c>
      <c r="H3" s="95">
        <v>1</v>
      </c>
      <c r="I3" s="94">
        <v>1</v>
      </c>
      <c r="J3" s="95">
        <v>0</v>
      </c>
      <c r="K3" s="94">
        <v>0</v>
      </c>
      <c r="L3" s="95">
        <v>0</v>
      </c>
      <c r="M3" s="94">
        <v>0</v>
      </c>
      <c r="N3" s="95">
        <v>0</v>
      </c>
      <c r="O3" s="94">
        <v>0</v>
      </c>
      <c r="P3" s="95">
        <v>0</v>
      </c>
      <c r="Q3" s="94">
        <v>0</v>
      </c>
      <c r="R3" s="95">
        <v>0</v>
      </c>
      <c r="S3" s="96">
        <v>0</v>
      </c>
      <c r="T3" s="97">
        <f>F3+H3+J3+L3+N3+P3+R3</f>
        <v>1</v>
      </c>
      <c r="U3" s="91">
        <f>G3+I3+K3+M3+O3+Q3+S3</f>
        <v>1</v>
      </c>
      <c r="V3" s="98">
        <f>U3/T3</f>
        <v>1</v>
      </c>
      <c r="W3" s="93">
        <v>1</v>
      </c>
      <c r="X3" s="99">
        <f>W3/T3</f>
        <v>1</v>
      </c>
      <c r="Y3" s="93">
        <v>0</v>
      </c>
      <c r="Z3" s="100">
        <v>0</v>
      </c>
      <c r="AA3" s="100">
        <v>0</v>
      </c>
      <c r="AB3" s="96">
        <v>0</v>
      </c>
    </row>
    <row r="4" spans="1:28" s="33" customFormat="1" ht="32.4" x14ac:dyDescent="0.25">
      <c r="A4" s="27" t="s">
        <v>109</v>
      </c>
      <c r="B4" s="26" t="s">
        <v>28</v>
      </c>
      <c r="C4" s="90">
        <f>SUM(IF(F4=0,0,1),IF(H4=0,0,1),IF(J4=0,0,1),IF(L4=0,0,1),IF(N4=0,0,1),IF(P4=0,0,1),IF(R4=0,0,1))</f>
        <v>4</v>
      </c>
      <c r="D4" s="91">
        <f>SUM(IF(G4=F4,1,0)+IF(G4*F4=2,0.5,0)+IF(G4*F4=6,1,0)+IF(F4=0,0,0)+IF(I4=H4,1,0)+IF(I4*H4=2,0.5,0)+IF(I4*H4=6,1,0)+IF(H4=0,0,0)+IF(K4=J4,1,0)+IF(K4*J4=2,0.5,0)+IF(K4*J4=6,1,0)+IF(J4=0,0,0)+IF(M4=L4,1,0)+IF(M4*L4=2,0.5,0)+IF(M4*L4=6,1,0)+IF(L4=0,0,0)+IF(O4=N4,1,0)+IF(O4*N4=2,0.5,0)+IF(O4*N4=6,1,0)+IF(N4=0,0,0)+IF(Q4=P4,1,0)+IF(Q4*P4=2,0.5,0)+IF(Q4*P4=6,1,0)+IF(P4=0,0,0)+IF(S4=R4,1,0)+IF(S4*R4=2,0.5,0)+IF(S4*R4=6,1,0)+IF(R4=0,0,0))-SUM(IF(F4=0,1,0),IF(H4=0,1,0),IF(J4=0,1,0),IF(L4=0,1,0),IF(N4=0,1,0),IF(P4=0,1,0),IF(R4=0,1,0))</f>
        <v>3</v>
      </c>
      <c r="E4" s="92">
        <f>D4/C4</f>
        <v>0.75</v>
      </c>
      <c r="F4" s="93">
        <v>3</v>
      </c>
      <c r="G4" s="94">
        <v>3</v>
      </c>
      <c r="H4" s="95">
        <v>2</v>
      </c>
      <c r="I4" s="94">
        <v>2</v>
      </c>
      <c r="J4" s="95">
        <v>2</v>
      </c>
      <c r="K4" s="94">
        <v>0</v>
      </c>
      <c r="L4" s="95">
        <v>0</v>
      </c>
      <c r="M4" s="94">
        <v>0</v>
      </c>
      <c r="N4" s="95">
        <v>3</v>
      </c>
      <c r="O4" s="94">
        <v>3</v>
      </c>
      <c r="P4" s="95">
        <v>0</v>
      </c>
      <c r="Q4" s="94">
        <v>0</v>
      </c>
      <c r="R4" s="95">
        <v>0</v>
      </c>
      <c r="S4" s="96">
        <v>0</v>
      </c>
      <c r="T4" s="97">
        <f>F4+H4+J4+L4+N4+P4+R4</f>
        <v>10</v>
      </c>
      <c r="U4" s="91">
        <f>G4+I4+K4+M4+O4+Q4+S4</f>
        <v>8</v>
      </c>
      <c r="V4" s="98">
        <f>U4/T4</f>
        <v>0.8</v>
      </c>
      <c r="W4" s="93">
        <v>10</v>
      </c>
      <c r="X4" s="99">
        <f>W4/T4</f>
        <v>1</v>
      </c>
      <c r="Y4" s="93">
        <v>21</v>
      </c>
      <c r="Z4" s="100">
        <v>8</v>
      </c>
      <c r="AA4" s="100">
        <v>49</v>
      </c>
      <c r="AB4" s="96">
        <v>21</v>
      </c>
    </row>
    <row r="5" spans="1:28" s="33" customFormat="1" ht="16.2" x14ac:dyDescent="0.25">
      <c r="A5" s="27" t="s">
        <v>110</v>
      </c>
      <c r="B5" s="26" t="s">
        <v>28</v>
      </c>
      <c r="C5" s="90">
        <f>SUM(IF(F5=0,0,1),IF(H5=0,0,1),IF(J5=0,0,1),IF(L5=0,0,1),IF(N5=0,0,1),IF(P5=0,0,1),IF(R5=0,0,1))</f>
        <v>5</v>
      </c>
      <c r="D5" s="91">
        <f>SUM(IF(G5=F5,1,0)+IF(G5*F5=2,0.5,0)+IF(G5*F5=6,1,0)+IF(F5=0,0,0)+IF(I5=H5,1,0)+IF(I5*H5=2,0.5,0)+IF(I5*H5=6,1,0)+IF(H5=0,0,0)+IF(K5=J5,1,0)+IF(K5*J5=2,0.5,0)+IF(K5*J5=6,1,0)+IF(J5=0,0,0)+IF(M5=L5,1,0)+IF(M5*L5=2,0.5,0)+IF(M5*L5=6,1,0)+IF(L5=0,0,0)+IF(O5=N5,1,0)+IF(O5*N5=2,0.5,0)+IF(O5*N5=6,1,0)+IF(N5=0,0,0)+IF(Q5=P5,1,0)+IF(Q5*P5=2,0.5,0)+IF(Q5*P5=6,1,0)+IF(P5=0,0,0)+IF(S5=R5,1,0)+IF(S5*R5=2,0.5,0)+IF(S5*R5=6,1,0)+IF(R5=0,0,0))-SUM(IF(F5=0,1,0),IF(H5=0,1,0),IF(J5=0,1,0),IF(L5=0,1,0),IF(N5=0,1,0),IF(P5=0,1,0),IF(R5=0,1,0))</f>
        <v>4</v>
      </c>
      <c r="E5" s="92">
        <f>D5/C5</f>
        <v>0.8</v>
      </c>
      <c r="F5" s="93">
        <v>3</v>
      </c>
      <c r="G5" s="94">
        <v>3</v>
      </c>
      <c r="H5" s="95">
        <v>2</v>
      </c>
      <c r="I5" s="94">
        <v>2</v>
      </c>
      <c r="J5" s="95">
        <v>2</v>
      </c>
      <c r="K5" s="94">
        <v>0</v>
      </c>
      <c r="L5" s="95">
        <v>3</v>
      </c>
      <c r="M5" s="94">
        <v>2</v>
      </c>
      <c r="N5" s="95">
        <v>3</v>
      </c>
      <c r="O5" s="94">
        <v>3</v>
      </c>
      <c r="P5" s="95">
        <v>0</v>
      </c>
      <c r="Q5" s="94">
        <v>0</v>
      </c>
      <c r="R5" s="95">
        <v>0</v>
      </c>
      <c r="S5" s="96">
        <v>0</v>
      </c>
      <c r="T5" s="97">
        <f>F5+H5+J5+L5+N5+P5+R5</f>
        <v>13</v>
      </c>
      <c r="U5" s="91">
        <f>G5+I5+K5+M5+O5+Q5+S5</f>
        <v>10</v>
      </c>
      <c r="V5" s="98">
        <f>U5/T5</f>
        <v>0.76923076923076927</v>
      </c>
      <c r="W5" s="93">
        <v>12</v>
      </c>
      <c r="X5" s="99">
        <f>W5/T5</f>
        <v>0.92307692307692313</v>
      </c>
      <c r="Y5" s="93">
        <v>0</v>
      </c>
      <c r="Z5" s="100">
        <v>0</v>
      </c>
      <c r="AA5" s="100">
        <v>0</v>
      </c>
      <c r="AB5" s="96">
        <v>0</v>
      </c>
    </row>
    <row r="6" spans="1:28" s="33" customFormat="1" ht="32.4" x14ac:dyDescent="0.25">
      <c r="A6" s="27" t="s">
        <v>111</v>
      </c>
      <c r="B6" s="26" t="s">
        <v>28</v>
      </c>
      <c r="C6" s="90">
        <f>SUM(IF(F6=0,0,1),IF(H6=0,0,1),IF(J6=0,0,1),IF(L6=0,0,1),IF(N6=0,0,1),IF(P6=0,0,1),IF(R6=0,0,1))</f>
        <v>5</v>
      </c>
      <c r="D6" s="91">
        <f>SUM(IF(G6=F6,1,0)+IF(G6*F6=2,0.5,0)+IF(G6*F6=6,1,0)+IF(F6=0,0,0)+IF(I6=H6,1,0)+IF(I6*H6=2,0.5,0)+IF(I6*H6=6,1,0)+IF(H6=0,0,0)+IF(K6=J6,1,0)+IF(K6*J6=2,0.5,0)+IF(K6*J6=6,1,0)+IF(J6=0,0,0)+IF(M6=L6,1,0)+IF(M6*L6=2,0.5,0)+IF(M6*L6=6,1,0)+IF(L6=0,0,0)+IF(O6=N6,1,0)+IF(O6*N6=2,0.5,0)+IF(O6*N6=6,1,0)+IF(N6=0,0,0)+IF(Q6=P6,1,0)+IF(Q6*P6=2,0.5,0)+IF(Q6*P6=6,1,0)+IF(P6=0,0,0)+IF(S6=R6,1,0)+IF(S6*R6=2,0.5,0)+IF(S6*R6=6,1,0)+IF(R6=0,0,0))-SUM(IF(F6=0,1,0),IF(H6=0,1,0),IF(J6=0,1,0),IF(L6=0,1,0),IF(N6=0,1,0),IF(P6=0,1,0),IF(R6=0,1,0))</f>
        <v>4</v>
      </c>
      <c r="E6" s="92">
        <f>D6/C6</f>
        <v>0.8</v>
      </c>
      <c r="F6" s="93">
        <v>3</v>
      </c>
      <c r="G6" s="94">
        <v>3</v>
      </c>
      <c r="H6" s="95">
        <v>2</v>
      </c>
      <c r="I6" s="94">
        <v>2</v>
      </c>
      <c r="J6" s="95">
        <v>2</v>
      </c>
      <c r="K6" s="94">
        <v>0</v>
      </c>
      <c r="L6" s="95">
        <v>3</v>
      </c>
      <c r="M6" s="94">
        <v>2</v>
      </c>
      <c r="N6" s="95">
        <v>3</v>
      </c>
      <c r="O6" s="94">
        <v>3</v>
      </c>
      <c r="P6" s="95">
        <v>0</v>
      </c>
      <c r="Q6" s="94">
        <v>0</v>
      </c>
      <c r="R6" s="95">
        <v>0</v>
      </c>
      <c r="S6" s="96">
        <v>0</v>
      </c>
      <c r="T6" s="97">
        <f>F6+H6+J6+L6+N6+P6+R6</f>
        <v>13</v>
      </c>
      <c r="U6" s="91">
        <f>G6+I6+K6+M6+O6+Q6+S6</f>
        <v>10</v>
      </c>
      <c r="V6" s="98">
        <f>U6/T6</f>
        <v>0.76923076923076927</v>
      </c>
      <c r="W6" s="93">
        <v>12</v>
      </c>
      <c r="X6" s="99">
        <f>W6/T6</f>
        <v>0.92307692307692313</v>
      </c>
      <c r="Y6" s="93">
        <v>0</v>
      </c>
      <c r="Z6" s="100">
        <v>0</v>
      </c>
      <c r="AA6" s="100">
        <v>0</v>
      </c>
      <c r="AB6" s="96">
        <v>0</v>
      </c>
    </row>
    <row r="7" spans="1:28" s="33" customFormat="1" ht="32.4" x14ac:dyDescent="0.25">
      <c r="A7" s="27" t="s">
        <v>123</v>
      </c>
      <c r="B7" s="26" t="s">
        <v>28</v>
      </c>
      <c r="C7" s="90">
        <f>SUM(IF(F7=0,0,1),IF(H7=0,0,1),IF(J7=0,0,1),IF(L7=0,0,1),IF(N7=0,0,1),IF(P7=0,0,1),IF(R7=0,0,1))</f>
        <v>3</v>
      </c>
      <c r="D7" s="91">
        <f>SUM(IF(G7=F7,1,0)+IF(G7*F7=2,0.5,0)+IF(G7*F7=6,1,0)+IF(F7=0,0,0)+IF(I7=H7,1,0)+IF(I7*H7=2,0.5,0)+IF(I7*H7=6,1,0)+IF(H7=0,0,0)+IF(K7=J7,1,0)+IF(K7*J7=2,0.5,0)+IF(K7*J7=6,1,0)+IF(J7=0,0,0)+IF(M7=L7,1,0)+IF(M7*L7=2,0.5,0)+IF(M7*L7=6,1,0)+IF(L7=0,0,0)+IF(O7=N7,1,0)+IF(O7*N7=2,0.5,0)+IF(O7*N7=6,1,0)+IF(N7=0,0,0)+IF(Q7=P7,1,0)+IF(Q7*P7=2,0.5,0)+IF(Q7*P7=6,1,0)+IF(P7=0,0,0)+IF(S7=R7,1,0)+IF(S7*R7=2,0.5,0)+IF(S7*R7=6,1,0)+IF(R7=0,0,0))-SUM(IF(F7=0,1,0),IF(H7=0,1,0),IF(J7=0,1,0),IF(L7=0,1,0),IF(N7=0,1,0),IF(P7=0,1,0),IF(R7=0,1,0))</f>
        <v>3</v>
      </c>
      <c r="E7" s="92">
        <f>D7/C7</f>
        <v>1</v>
      </c>
      <c r="F7" s="93">
        <v>3</v>
      </c>
      <c r="G7" s="94">
        <v>2</v>
      </c>
      <c r="H7" s="95">
        <v>3</v>
      </c>
      <c r="I7" s="94">
        <v>2</v>
      </c>
      <c r="J7" s="95">
        <v>2</v>
      </c>
      <c r="K7" s="94">
        <v>2</v>
      </c>
      <c r="L7" s="95">
        <v>0</v>
      </c>
      <c r="M7" s="94">
        <v>0</v>
      </c>
      <c r="N7" s="95">
        <v>0</v>
      </c>
      <c r="O7" s="94">
        <v>0</v>
      </c>
      <c r="P7" s="95">
        <v>0</v>
      </c>
      <c r="Q7" s="94">
        <v>0</v>
      </c>
      <c r="R7" s="95">
        <v>0</v>
      </c>
      <c r="S7" s="96">
        <v>0</v>
      </c>
      <c r="T7" s="97">
        <f>F7+H7+J7+L7+N7+P7+R7</f>
        <v>8</v>
      </c>
      <c r="U7" s="91">
        <f>G7+I7+K7+M7+O7+Q7+S7</f>
        <v>6</v>
      </c>
      <c r="V7" s="98">
        <f>U7/T7</f>
        <v>0.75</v>
      </c>
      <c r="W7" s="93">
        <v>8</v>
      </c>
      <c r="X7" s="99">
        <f>W7/T7</f>
        <v>1</v>
      </c>
      <c r="Y7" s="93">
        <v>0</v>
      </c>
      <c r="Z7" s="100">
        <v>0</v>
      </c>
      <c r="AA7" s="100">
        <v>0</v>
      </c>
      <c r="AB7" s="96">
        <v>0</v>
      </c>
    </row>
    <row r="8" spans="1:28" s="33" customFormat="1" ht="32.4" x14ac:dyDescent="0.25">
      <c r="A8" s="27" t="s">
        <v>122</v>
      </c>
      <c r="B8" s="26" t="s">
        <v>28</v>
      </c>
      <c r="C8" s="90">
        <f>SUM(IF(F8=0,0,1),IF(H8=0,0,1),IF(J8=0,0,1),IF(L8=0,0,1),IF(N8=0,0,1),IF(P8=0,0,1),IF(R8=0,0,1))</f>
        <v>4</v>
      </c>
      <c r="D8" s="91">
        <f>SUM(IF(G8=F8,1,0)+IF(G8*F8=2,0.5,0)+IF(G8*F8=6,1,0)+IF(F8=0,0,0)+IF(I8=H8,1,0)+IF(I8*H8=2,0.5,0)+IF(I8*H8=6,1,0)+IF(H8=0,0,0)+IF(K8=J8,1,0)+IF(K8*J8=2,0.5,0)+IF(K8*J8=6,1,0)+IF(J8=0,0,0)+IF(M8=L8,1,0)+IF(M8*L8=2,0.5,0)+IF(M8*L8=6,1,0)+IF(L8=0,0,0)+IF(O8=N8,1,0)+IF(O8*N8=2,0.5,0)+IF(O8*N8=6,1,0)+IF(N8=0,0,0)+IF(Q8=P8,1,0)+IF(Q8*P8=2,0.5,0)+IF(Q8*P8=6,1,0)+IF(P8=0,0,0)+IF(S8=R8,1,0)+IF(S8*R8=2,0.5,0)+IF(S8*R8=6,1,0)+IF(R8=0,0,0))-SUM(IF(F8=0,1,0),IF(H8=0,1,0),IF(J8=0,1,0),IF(L8=0,1,0),IF(N8=0,1,0),IF(P8=0,1,0),IF(R8=0,1,0))</f>
        <v>4</v>
      </c>
      <c r="E8" s="92">
        <f>D8/C8</f>
        <v>1</v>
      </c>
      <c r="F8" s="93">
        <v>3</v>
      </c>
      <c r="G8" s="94">
        <v>2</v>
      </c>
      <c r="H8" s="95">
        <v>3</v>
      </c>
      <c r="I8" s="94">
        <v>2</v>
      </c>
      <c r="J8" s="95">
        <v>2</v>
      </c>
      <c r="K8" s="94">
        <v>2</v>
      </c>
      <c r="L8" s="95">
        <v>0</v>
      </c>
      <c r="M8" s="94">
        <v>0</v>
      </c>
      <c r="N8" s="95">
        <v>3</v>
      </c>
      <c r="O8" s="94">
        <v>2</v>
      </c>
      <c r="P8" s="95">
        <v>0</v>
      </c>
      <c r="Q8" s="94">
        <v>0</v>
      </c>
      <c r="R8" s="95">
        <v>0</v>
      </c>
      <c r="S8" s="96">
        <v>0</v>
      </c>
      <c r="T8" s="97">
        <f>F8+H8+J8+L8+N8+P8+R8</f>
        <v>11</v>
      </c>
      <c r="U8" s="91">
        <f>G8+I8+K8+M8+O8+Q8+S8</f>
        <v>8</v>
      </c>
      <c r="V8" s="98">
        <f>U8/T8</f>
        <v>0.72727272727272729</v>
      </c>
      <c r="W8" s="93">
        <v>11</v>
      </c>
      <c r="X8" s="99">
        <f>W8/T8</f>
        <v>1</v>
      </c>
      <c r="Y8" s="93">
        <v>0</v>
      </c>
      <c r="Z8" s="100">
        <v>0</v>
      </c>
      <c r="AA8" s="100">
        <v>0</v>
      </c>
      <c r="AB8" s="96">
        <v>0</v>
      </c>
    </row>
    <row r="9" spans="1:28" s="33" customFormat="1" ht="32.4" x14ac:dyDescent="0.25">
      <c r="A9" s="27" t="s">
        <v>124</v>
      </c>
      <c r="B9" s="26" t="s">
        <v>28</v>
      </c>
      <c r="C9" s="90">
        <f>SUM(IF(F9=0,0,1),IF(H9=0,0,1),IF(J9=0,0,1),IF(L9=0,0,1),IF(N9=0,0,1),IF(P9=0,0,1),IF(R9=0,0,1))</f>
        <v>4</v>
      </c>
      <c r="D9" s="91">
        <f>SUM(IF(G9=F9,1,0)+IF(G9*F9=2,0.5,0)+IF(G9*F9=6,1,0)+IF(F9=0,0,0)+IF(I9=H9,1,0)+IF(I9*H9=2,0.5,0)+IF(I9*H9=6,1,0)+IF(H9=0,0,0)+IF(K9=J9,1,0)+IF(K9*J9=2,0.5,0)+IF(K9*J9=6,1,0)+IF(J9=0,0,0)+IF(M9=L9,1,0)+IF(M9*L9=2,0.5,0)+IF(M9*L9=6,1,0)+IF(L9=0,0,0)+IF(O9=N9,1,0)+IF(O9*N9=2,0.5,0)+IF(O9*N9=6,1,0)+IF(N9=0,0,0)+IF(Q9=P9,1,0)+IF(Q9*P9=2,0.5,0)+IF(Q9*P9=6,1,0)+IF(P9=0,0,0)+IF(S9=R9,1,0)+IF(S9*R9=2,0.5,0)+IF(S9*R9=6,1,0)+IF(R9=0,0,0))-SUM(IF(F9=0,1,0),IF(H9=0,1,0),IF(J9=0,1,0),IF(L9=0,1,0),IF(N9=0,1,0),IF(P9=0,1,0),IF(R9=0,1,0))</f>
        <v>3.5</v>
      </c>
      <c r="E9" s="92">
        <f>D9/C9</f>
        <v>0.875</v>
      </c>
      <c r="F9" s="93">
        <v>3</v>
      </c>
      <c r="G9" s="94">
        <v>2</v>
      </c>
      <c r="H9" s="95">
        <v>2</v>
      </c>
      <c r="I9" s="94">
        <v>1</v>
      </c>
      <c r="J9" s="95">
        <v>2</v>
      </c>
      <c r="K9" s="94">
        <v>2</v>
      </c>
      <c r="L9" s="95">
        <v>0</v>
      </c>
      <c r="M9" s="94">
        <v>0</v>
      </c>
      <c r="N9" s="95">
        <v>3</v>
      </c>
      <c r="O9" s="94">
        <v>2</v>
      </c>
      <c r="P9" s="95">
        <v>0</v>
      </c>
      <c r="Q9" s="94">
        <v>0</v>
      </c>
      <c r="R9" s="95">
        <v>0</v>
      </c>
      <c r="S9" s="96">
        <v>0</v>
      </c>
      <c r="T9" s="97">
        <f>F9+H9+J9+L9+N9+P9+R9</f>
        <v>10</v>
      </c>
      <c r="U9" s="91">
        <f>G9+I9+K9+M9+O9+Q9+S9</f>
        <v>7</v>
      </c>
      <c r="V9" s="98">
        <f>U9/T9</f>
        <v>0.7</v>
      </c>
      <c r="W9" s="93">
        <v>10</v>
      </c>
      <c r="X9" s="99">
        <f>W9/T9</f>
        <v>1</v>
      </c>
      <c r="Y9" s="93">
        <v>7</v>
      </c>
      <c r="Z9" s="100">
        <v>2.5</v>
      </c>
      <c r="AA9" s="100">
        <v>17</v>
      </c>
      <c r="AB9" s="96">
        <v>6</v>
      </c>
    </row>
    <row r="10" spans="1:28" s="33" customFormat="1" ht="32.4" x14ac:dyDescent="0.25">
      <c r="A10" s="27" t="s">
        <v>112</v>
      </c>
      <c r="B10" s="26" t="s">
        <v>28</v>
      </c>
      <c r="C10" s="90">
        <f>SUM(IF(F10=0,0,1),IF(H10=0,0,1),IF(J10=0,0,1),IF(L10=0,0,1),IF(N10=0,0,1),IF(P10=0,0,1),IF(R10=0,0,1))</f>
        <v>1</v>
      </c>
      <c r="D10" s="91">
        <f>SUM(IF(G10=F10,1,0)+IF(G10*F10=2,0.5,0)+IF(G10*F10=6,1,0)+IF(F10=0,0,0)+IF(I10=H10,1,0)+IF(I10*H10=2,0.5,0)+IF(I10*H10=6,1,0)+IF(H10=0,0,0)+IF(K10=J10,1,0)+IF(K10*J10=2,0.5,0)+IF(K10*J10=6,1,0)+IF(J10=0,0,0)+IF(M10=L10,1,0)+IF(M10*L10=2,0.5,0)+IF(M10*L10=6,1,0)+IF(L10=0,0,0)+IF(O10=N10,1,0)+IF(O10*N10=2,0.5,0)+IF(O10*N10=6,1,0)+IF(N10=0,0,0)+IF(Q10=P10,1,0)+IF(Q10*P10=2,0.5,0)+IF(Q10*P10=6,1,0)+IF(P10=0,0,0)+IF(S10=R10,1,0)+IF(S10*R10=2,0.5,0)+IF(S10*R10=6,1,0)+IF(R10=0,0,0))-SUM(IF(F10=0,1,0),IF(H10=0,1,0),IF(J10=0,1,0),IF(L10=0,1,0),IF(N10=0,1,0),IF(P10=0,1,0),IF(R10=0,1,0))</f>
        <v>1</v>
      </c>
      <c r="E10" s="92">
        <f>D10/C10</f>
        <v>1</v>
      </c>
      <c r="F10" s="93">
        <v>0</v>
      </c>
      <c r="G10" s="94">
        <v>0</v>
      </c>
      <c r="H10" s="95">
        <v>0</v>
      </c>
      <c r="I10" s="94">
        <v>0</v>
      </c>
      <c r="J10" s="95">
        <v>0</v>
      </c>
      <c r="K10" s="94">
        <v>0</v>
      </c>
      <c r="L10" s="95">
        <v>3</v>
      </c>
      <c r="M10" s="94">
        <v>2</v>
      </c>
      <c r="N10" s="95">
        <v>0</v>
      </c>
      <c r="O10" s="94">
        <v>0</v>
      </c>
      <c r="P10" s="95">
        <v>0</v>
      </c>
      <c r="Q10" s="94">
        <v>0</v>
      </c>
      <c r="R10" s="95">
        <v>0</v>
      </c>
      <c r="S10" s="96">
        <v>0</v>
      </c>
      <c r="T10" s="97">
        <f>F10+H10+J10+L10+N10+P10+R10</f>
        <v>3</v>
      </c>
      <c r="U10" s="91">
        <f>G10+I10+K10+M10+O10+Q10+S10</f>
        <v>2</v>
      </c>
      <c r="V10" s="98">
        <f>U10/T10</f>
        <v>0.66666666666666663</v>
      </c>
      <c r="W10" s="93">
        <v>2</v>
      </c>
      <c r="X10" s="99">
        <f>W10/T10</f>
        <v>0.66666666666666663</v>
      </c>
      <c r="Y10" s="93">
        <v>0</v>
      </c>
      <c r="Z10" s="100">
        <v>0</v>
      </c>
      <c r="AA10" s="100">
        <v>0</v>
      </c>
      <c r="AB10" s="96">
        <v>0</v>
      </c>
    </row>
    <row r="11" spans="1:28" s="33" customFormat="1" ht="32.4" x14ac:dyDescent="0.25">
      <c r="A11" s="27" t="s">
        <v>127</v>
      </c>
      <c r="B11" s="26" t="s">
        <v>28</v>
      </c>
      <c r="C11" s="90">
        <f>SUM(IF(F11=0,0,1),IF(H11=0,0,1),IF(J11=0,0,1),IF(L11=0,0,1),IF(N11=0,0,1),IF(P11=0,0,1),IF(R11=0,0,1))</f>
        <v>5</v>
      </c>
      <c r="D11" s="91">
        <f>SUM(IF(G11=F11,1,0)+IF(G11*F11=2,0.5,0)+IF(G11*F11=6,1,0)+IF(F11=0,0,0)+IF(I11=H11,1,0)+IF(I11*H11=2,0.5,0)+IF(I11*H11=6,1,0)+IF(H11=0,0,0)+IF(K11=J11,1,0)+IF(K11*J11=2,0.5,0)+IF(K11*J11=6,1,0)+IF(J11=0,0,0)+IF(M11=L11,1,0)+IF(M11*L11=2,0.5,0)+IF(M11*L11=6,1,0)+IF(L11=0,0,0)+IF(O11=N11,1,0)+IF(O11*N11=2,0.5,0)+IF(O11*N11=6,1,0)+IF(N11=0,0,0)+IF(Q11=P11,1,0)+IF(Q11*P11=2,0.5,0)+IF(Q11*P11=6,1,0)+IF(P11=0,0,0)+IF(S11=R11,1,0)+IF(S11*R11=2,0.5,0)+IF(S11*R11=6,1,0)+IF(R11=0,0,0))-SUM(IF(F11=0,1,0),IF(H11=0,1,0),IF(J11=0,1,0),IF(L11=0,1,0),IF(N11=0,1,0),IF(P11=0,1,0),IF(R11=0,1,0))</f>
        <v>3</v>
      </c>
      <c r="E11" s="92">
        <f>D11/C11</f>
        <v>0.6</v>
      </c>
      <c r="F11" s="93">
        <v>3</v>
      </c>
      <c r="G11" s="94">
        <v>3</v>
      </c>
      <c r="H11" s="95">
        <v>3</v>
      </c>
      <c r="I11" s="94">
        <v>1</v>
      </c>
      <c r="J11" s="95">
        <v>3</v>
      </c>
      <c r="K11" s="94">
        <v>3</v>
      </c>
      <c r="L11" s="95">
        <v>3</v>
      </c>
      <c r="M11" s="94">
        <v>1</v>
      </c>
      <c r="N11" s="95">
        <v>3</v>
      </c>
      <c r="O11" s="94">
        <v>2</v>
      </c>
      <c r="P11" s="95">
        <v>0</v>
      </c>
      <c r="Q11" s="94">
        <v>0</v>
      </c>
      <c r="R11" s="95">
        <v>0</v>
      </c>
      <c r="S11" s="96">
        <v>0</v>
      </c>
      <c r="T11" s="97">
        <f>F11+H11+J11+L11+N11+P11+R11</f>
        <v>15</v>
      </c>
      <c r="U11" s="91">
        <f>G11+I11+K11+M11+O11+Q11+S11</f>
        <v>10</v>
      </c>
      <c r="V11" s="98">
        <f>U11/T11</f>
        <v>0.66666666666666663</v>
      </c>
      <c r="W11" s="93">
        <v>14</v>
      </c>
      <c r="X11" s="99">
        <f>W11/T11</f>
        <v>0.93333333333333335</v>
      </c>
      <c r="Y11" s="93">
        <v>12</v>
      </c>
      <c r="Z11" s="100">
        <v>9</v>
      </c>
      <c r="AA11" s="100">
        <v>30</v>
      </c>
      <c r="AB11" s="96">
        <v>21</v>
      </c>
    </row>
    <row r="12" spans="1:28" s="33" customFormat="1" ht="32.4" x14ac:dyDescent="0.25">
      <c r="A12" s="27" t="s">
        <v>129</v>
      </c>
      <c r="B12" s="26" t="s">
        <v>28</v>
      </c>
      <c r="C12" s="90">
        <f>SUM(IF(F12=0,0,1),IF(H12=0,0,1),IF(J12=0,0,1),IF(L12=0,0,1),IF(N12=0,0,1),IF(P12=0,0,1),IF(R12=0,0,1))</f>
        <v>5</v>
      </c>
      <c r="D12" s="91">
        <f>SUM(IF(G12=F12,1,0)+IF(G12*F12=2,0.5,0)+IF(G12*F12=6,1,0)+IF(F12=0,0,0)+IF(I12=H12,1,0)+IF(I12*H12=2,0.5,0)+IF(I12*H12=6,1,0)+IF(H12=0,0,0)+IF(K12=J12,1,0)+IF(K12*J12=2,0.5,0)+IF(K12*J12=6,1,0)+IF(J12=0,0,0)+IF(M12=L12,1,0)+IF(M12*L12=2,0.5,0)+IF(M12*L12=6,1,0)+IF(L12=0,0,0)+IF(O12=N12,1,0)+IF(O12*N12=2,0.5,0)+IF(O12*N12=6,1,0)+IF(N12=0,0,0)+IF(Q12=P12,1,0)+IF(Q12*P12=2,0.5,0)+IF(Q12*P12=6,1,0)+IF(P12=0,0,0)+IF(S12=R12,1,0)+IF(S12*R12=2,0.5,0)+IF(S12*R12=6,1,0)+IF(R12=0,0,0))-SUM(IF(F12=0,1,0),IF(H12=0,1,0),IF(J12=0,1,0),IF(L12=0,1,0),IF(N12=0,1,0),IF(P12=0,1,0),IF(R12=0,1,0))</f>
        <v>3</v>
      </c>
      <c r="E12" s="92">
        <f>D12/C12</f>
        <v>0.6</v>
      </c>
      <c r="F12" s="93">
        <v>3</v>
      </c>
      <c r="G12" s="94">
        <v>3</v>
      </c>
      <c r="H12" s="95">
        <v>3</v>
      </c>
      <c r="I12" s="94">
        <v>1</v>
      </c>
      <c r="J12" s="95">
        <v>3</v>
      </c>
      <c r="K12" s="94">
        <v>3</v>
      </c>
      <c r="L12" s="95">
        <v>3</v>
      </c>
      <c r="M12" s="94">
        <v>1</v>
      </c>
      <c r="N12" s="95">
        <v>3</v>
      </c>
      <c r="O12" s="94">
        <v>2</v>
      </c>
      <c r="P12" s="95">
        <v>0</v>
      </c>
      <c r="Q12" s="118">
        <v>0</v>
      </c>
      <c r="R12" s="95">
        <v>0</v>
      </c>
      <c r="S12" s="96">
        <v>0</v>
      </c>
      <c r="T12" s="97">
        <f>F12+H12+J12+L12+N12+P12+R12</f>
        <v>15</v>
      </c>
      <c r="U12" s="91">
        <f>G12+I12+K12+M12+O12+Q12+S12</f>
        <v>10</v>
      </c>
      <c r="V12" s="98">
        <f>U12/T12</f>
        <v>0.66666666666666663</v>
      </c>
      <c r="W12" s="93">
        <v>14</v>
      </c>
      <c r="X12" s="99">
        <f>W12/T12</f>
        <v>0.93333333333333335</v>
      </c>
      <c r="Y12" s="93">
        <v>0</v>
      </c>
      <c r="Z12" s="100">
        <v>0</v>
      </c>
      <c r="AA12" s="100">
        <v>0</v>
      </c>
      <c r="AB12" s="96">
        <v>0</v>
      </c>
    </row>
    <row r="13" spans="1:28" s="33" customFormat="1" ht="32.4" x14ac:dyDescent="0.25">
      <c r="A13" s="27" t="s">
        <v>128</v>
      </c>
      <c r="B13" s="26" t="s">
        <v>28</v>
      </c>
      <c r="C13" s="90">
        <f>SUM(IF(F13=0,0,1),IF(H13=0,0,1),IF(J13=0,0,1),IF(L13=0,0,1),IF(N13=0,0,1),IF(P13=0,0,1),IF(R13=0,0,1))</f>
        <v>5</v>
      </c>
      <c r="D13" s="91">
        <f>SUM(IF(G13=F13,1,0)+IF(G13*F13=2,0.5,0)+IF(G13*F13=6,1,0)+IF(F13=0,0,0)+IF(I13=H13,1,0)+IF(I13*H13=2,0.5,0)+IF(I13*H13=6,1,0)+IF(H13=0,0,0)+IF(K13=J13,1,0)+IF(K13*J13=2,0.5,0)+IF(K13*J13=6,1,0)+IF(J13=0,0,0)+IF(M13=L13,1,0)+IF(M13*L13=2,0.5,0)+IF(M13*L13=6,1,0)+IF(L13=0,0,0)+IF(O13=N13,1,0)+IF(O13*N13=2,0.5,0)+IF(O13*N13=6,1,0)+IF(N13=0,0,0)+IF(Q13=P13,1,0)+IF(Q13*P13=2,0.5,0)+IF(Q13*P13=6,1,0)+IF(P13=0,0,0)+IF(S13=R13,1,0)+IF(S13*R13=2,0.5,0)+IF(S13*R13=6,1,0)+IF(R13=0,0,0))-SUM(IF(F13=0,1,0),IF(H13=0,1,0),IF(J13=0,1,0),IF(L13=0,1,0),IF(N13=0,1,0),IF(P13=0,1,0),IF(R13=0,1,0))</f>
        <v>3</v>
      </c>
      <c r="E13" s="92">
        <f>D13/C13</f>
        <v>0.6</v>
      </c>
      <c r="F13" s="93">
        <v>3</v>
      </c>
      <c r="G13" s="94">
        <v>3</v>
      </c>
      <c r="H13" s="95">
        <v>3</v>
      </c>
      <c r="I13" s="94">
        <v>1</v>
      </c>
      <c r="J13" s="95">
        <v>3</v>
      </c>
      <c r="K13" s="94">
        <v>3</v>
      </c>
      <c r="L13" s="95">
        <v>3</v>
      </c>
      <c r="M13" s="94">
        <v>1</v>
      </c>
      <c r="N13" s="95">
        <v>3</v>
      </c>
      <c r="O13" s="94">
        <v>2</v>
      </c>
      <c r="P13" s="95">
        <v>0</v>
      </c>
      <c r="Q13" s="94">
        <v>0</v>
      </c>
      <c r="R13" s="95">
        <v>0</v>
      </c>
      <c r="S13" s="96">
        <v>0</v>
      </c>
      <c r="T13" s="97">
        <f>F13+H13+J13+L13+N13+P13+R13</f>
        <v>15</v>
      </c>
      <c r="U13" s="91">
        <f>G13+I13+K13+M13+O13+Q13+S13</f>
        <v>10</v>
      </c>
      <c r="V13" s="98">
        <f>U13/T13</f>
        <v>0.66666666666666663</v>
      </c>
      <c r="W13" s="93">
        <v>14</v>
      </c>
      <c r="X13" s="99">
        <f>W13/T13</f>
        <v>0.93333333333333335</v>
      </c>
      <c r="Y13" s="93">
        <v>9</v>
      </c>
      <c r="Z13" s="100">
        <v>6</v>
      </c>
      <c r="AA13" s="100">
        <v>23</v>
      </c>
      <c r="AB13" s="96">
        <v>14</v>
      </c>
    </row>
    <row r="14" spans="1:28" s="33" customFormat="1" ht="32.4" x14ac:dyDescent="0.25">
      <c r="A14" s="27" t="s">
        <v>125</v>
      </c>
      <c r="B14" s="26" t="s">
        <v>28</v>
      </c>
      <c r="C14" s="90">
        <f>SUM(IF(F14=0,0,1),IF(H14=0,0,1),IF(J14=0,0,1),IF(L14=0,0,1),IF(N14=0,0,1),IF(P14=0,0,1),IF(R14=0,0,1))</f>
        <v>1</v>
      </c>
      <c r="D14" s="91">
        <f>SUM(IF(G14=F14,1,0)+IF(G14*F14=2,0.5,0)+IF(G14*F14=6,1,0)+IF(F14=0,0,0)+IF(I14=H14,1,0)+IF(I14*H14=2,0.5,0)+IF(I14*H14=6,1,0)+IF(H14=0,0,0)+IF(K14=J14,1,0)+IF(K14*J14=2,0.5,0)+IF(K14*J14=6,1,0)+IF(J14=0,0,0)+IF(M14=L14,1,0)+IF(M14*L14=2,0.5,0)+IF(M14*L14=6,1,0)+IF(L14=0,0,0)+IF(O14=N14,1,0)+IF(O14*N14=2,0.5,0)+IF(O14*N14=6,1,0)+IF(N14=0,0,0)+IF(Q14=P14,1,0)+IF(Q14*P14=2,0.5,0)+IF(Q14*P14=6,1,0)+IF(P14=0,0,0)+IF(S14=R14,1,0)+IF(S14*R14=2,0.5,0)+IF(S14*R14=6,1,0)+IF(R14=0,0,0))-SUM(IF(F14=0,1,0),IF(H14=0,1,0),IF(J14=0,1,0),IF(L14=0,1,0),IF(N14=0,1,0),IF(P14=0,1,0),IF(R14=0,1,0))</f>
        <v>0.5</v>
      </c>
      <c r="E14" s="92">
        <f>D14/C14</f>
        <v>0.5</v>
      </c>
      <c r="F14" s="93">
        <v>0</v>
      </c>
      <c r="G14" s="94">
        <v>0</v>
      </c>
      <c r="H14" s="95">
        <v>0</v>
      </c>
      <c r="I14" s="94">
        <v>0</v>
      </c>
      <c r="J14" s="95">
        <v>0</v>
      </c>
      <c r="K14" s="94">
        <v>0</v>
      </c>
      <c r="L14" s="95">
        <v>0</v>
      </c>
      <c r="M14" s="94">
        <v>0</v>
      </c>
      <c r="N14" s="95">
        <v>2</v>
      </c>
      <c r="O14" s="94">
        <v>1</v>
      </c>
      <c r="P14" s="95">
        <v>0</v>
      </c>
      <c r="Q14" s="94">
        <v>0</v>
      </c>
      <c r="R14" s="95">
        <v>0</v>
      </c>
      <c r="S14" s="96">
        <v>0</v>
      </c>
      <c r="T14" s="97">
        <f>F14+H14+J14+L14+N14+P14+R14</f>
        <v>2</v>
      </c>
      <c r="U14" s="91">
        <f>G14+I14+K14+M14+O14+Q14+S14</f>
        <v>1</v>
      </c>
      <c r="V14" s="98">
        <f>U14/T14</f>
        <v>0.5</v>
      </c>
      <c r="W14" s="93">
        <v>2</v>
      </c>
      <c r="X14" s="99">
        <f>W14/T14</f>
        <v>1</v>
      </c>
      <c r="Y14" s="93">
        <v>0</v>
      </c>
      <c r="Z14" s="100">
        <v>0</v>
      </c>
      <c r="AA14" s="100">
        <v>0</v>
      </c>
      <c r="AB14" s="96">
        <v>0</v>
      </c>
    </row>
    <row r="15" spans="1:28" s="33" customFormat="1" ht="32.4" x14ac:dyDescent="0.25">
      <c r="A15" s="27" t="s">
        <v>113</v>
      </c>
      <c r="B15" s="26" t="s">
        <v>28</v>
      </c>
      <c r="C15" s="90">
        <f>SUM(IF(F15=0,0,1),IF(H15=0,0,1),IF(J15=0,0,1),IF(L15=0,0,1),IF(N15=0,0,1),IF(P15=0,0,1),IF(R15=0,0,1))</f>
        <v>4</v>
      </c>
      <c r="D15" s="91">
        <f>SUM(IF(G15=F15,1,0)+IF(G15*F15=2,0.5,0)+IF(G15*F15=6,1,0)+IF(F15=0,0,0)+IF(I15=H15,1,0)+IF(I15*H15=2,0.5,0)+IF(I15*H15=6,1,0)+IF(H15=0,0,0)+IF(K15=J15,1,0)+IF(K15*J15=2,0.5,0)+IF(K15*J15=6,1,0)+IF(J15=0,0,0)+IF(M15=L15,1,0)+IF(M15*L15=2,0.5,0)+IF(M15*L15=6,1,0)+IF(L15=0,0,0)+IF(O15=N15,1,0)+IF(O15*N15=2,0.5,0)+IF(O15*N15=6,1,0)+IF(N15=0,0,0)+IF(Q15=P15,1,0)+IF(Q15*P15=2,0.5,0)+IF(Q15*P15=6,1,0)+IF(P15=0,0,0)+IF(S15=R15,1,0)+IF(S15*R15=2,0.5,0)+IF(S15*R15=6,1,0)+IF(R15=0,0,0))-SUM(IF(F15=0,1,0),IF(H15=0,1,0),IF(J15=0,1,0),IF(L15=0,1,0),IF(N15=0,1,0),IF(P15=0,1,0),IF(R15=0,1,0))</f>
        <v>1</v>
      </c>
      <c r="E15" s="92">
        <f>D15/C15</f>
        <v>0.25</v>
      </c>
      <c r="F15" s="93">
        <v>3</v>
      </c>
      <c r="G15" s="94">
        <v>1</v>
      </c>
      <c r="H15" s="95">
        <v>2</v>
      </c>
      <c r="I15" s="94">
        <v>0</v>
      </c>
      <c r="J15" s="95">
        <v>0</v>
      </c>
      <c r="K15" s="94">
        <v>0</v>
      </c>
      <c r="L15" s="95">
        <v>3</v>
      </c>
      <c r="M15" s="94">
        <v>3</v>
      </c>
      <c r="N15" s="95">
        <v>3</v>
      </c>
      <c r="O15" s="94">
        <v>1</v>
      </c>
      <c r="P15" s="95">
        <v>0</v>
      </c>
      <c r="Q15" s="118">
        <v>0</v>
      </c>
      <c r="R15" s="95">
        <v>0</v>
      </c>
      <c r="S15" s="96">
        <v>0</v>
      </c>
      <c r="T15" s="97">
        <f>F15+H15+J15+L15+N15+P15+R15</f>
        <v>11</v>
      </c>
      <c r="U15" s="91">
        <f>G15+I15+K15+M15+O15+Q15+S15</f>
        <v>5</v>
      </c>
      <c r="V15" s="98">
        <f>U15/T15</f>
        <v>0.45454545454545453</v>
      </c>
      <c r="W15" s="93">
        <v>10</v>
      </c>
      <c r="X15" s="99">
        <f>W15/T15</f>
        <v>0.90909090909090906</v>
      </c>
      <c r="Y15" s="93">
        <v>7</v>
      </c>
      <c r="Z15" s="100">
        <v>4</v>
      </c>
      <c r="AA15" s="100">
        <v>20</v>
      </c>
      <c r="AB15" s="96">
        <v>11</v>
      </c>
    </row>
    <row r="16" spans="1:28" s="33" customFormat="1" ht="32.4" x14ac:dyDescent="0.25">
      <c r="A16" s="27" t="s">
        <v>114</v>
      </c>
      <c r="B16" s="26" t="s">
        <v>28</v>
      </c>
      <c r="C16" s="90">
        <f>SUM(IF(F16=0,0,1),IF(H16=0,0,1),IF(J16=0,0,1),IF(L16=0,0,1),IF(N16=0,0,1),IF(P16=0,0,1),IF(R16=0,0,1))</f>
        <v>4</v>
      </c>
      <c r="D16" s="91">
        <f>SUM(IF(G16=F16,1,0)+IF(G16*F16=2,0.5,0)+IF(G16*F16=6,1,0)+IF(F16=0,0,0)+IF(I16=H16,1,0)+IF(I16*H16=2,0.5,0)+IF(I16*H16=6,1,0)+IF(H16=0,0,0)+IF(K16=J16,1,0)+IF(K16*J16=2,0.5,0)+IF(K16*J16=6,1,0)+IF(J16=0,0,0)+IF(M16=L16,1,0)+IF(M16*L16=2,0.5,0)+IF(M16*L16=6,1,0)+IF(L16=0,0,0)+IF(O16=N16,1,0)+IF(O16*N16=2,0.5,0)+IF(O16*N16=6,1,0)+IF(N16=0,0,0)+IF(Q16=P16,1,0)+IF(Q16*P16=2,0.5,0)+IF(Q16*P16=6,1,0)+IF(P16=0,0,0)+IF(S16=R16,1,0)+IF(S16*R16=2,0.5,0)+IF(S16*R16=6,1,0)+IF(R16=0,0,0))-SUM(IF(F16=0,1,0),IF(H16=0,1,0),IF(J16=0,1,0),IF(L16=0,1,0),IF(N16=0,1,0),IF(P16=0,1,0),IF(R16=0,1,0))</f>
        <v>1</v>
      </c>
      <c r="E16" s="92">
        <f>D16/C16</f>
        <v>0.25</v>
      </c>
      <c r="F16" s="93">
        <v>3</v>
      </c>
      <c r="G16" s="94">
        <v>1</v>
      </c>
      <c r="H16" s="95">
        <v>2</v>
      </c>
      <c r="I16" s="94">
        <v>0</v>
      </c>
      <c r="J16" s="95">
        <v>0</v>
      </c>
      <c r="K16" s="94">
        <v>0</v>
      </c>
      <c r="L16" s="95">
        <v>3</v>
      </c>
      <c r="M16" s="94">
        <v>3</v>
      </c>
      <c r="N16" s="95">
        <v>3</v>
      </c>
      <c r="O16" s="94">
        <v>1</v>
      </c>
      <c r="P16" s="95">
        <v>0</v>
      </c>
      <c r="Q16" s="94">
        <v>0</v>
      </c>
      <c r="R16" s="95">
        <v>0</v>
      </c>
      <c r="S16" s="96">
        <v>0</v>
      </c>
      <c r="T16" s="97">
        <f>F16+H16+J16+L16+N16+P16+R16</f>
        <v>11</v>
      </c>
      <c r="U16" s="91">
        <f>G16+I16+K16+M16+O16+Q16+S16</f>
        <v>5</v>
      </c>
      <c r="V16" s="98">
        <f>U16/T16</f>
        <v>0.45454545454545453</v>
      </c>
      <c r="W16" s="93">
        <v>10</v>
      </c>
      <c r="X16" s="99">
        <f>W16/T16</f>
        <v>0.90909090909090906</v>
      </c>
      <c r="Y16" s="93">
        <v>15</v>
      </c>
      <c r="Z16" s="100">
        <v>6</v>
      </c>
      <c r="AA16" s="100">
        <v>39</v>
      </c>
      <c r="AB16" s="96">
        <v>16</v>
      </c>
    </row>
    <row r="17" spans="1:28" s="33" customFormat="1" ht="32.4" x14ac:dyDescent="0.25">
      <c r="A17" s="27" t="s">
        <v>115</v>
      </c>
      <c r="B17" s="26" t="s">
        <v>28</v>
      </c>
      <c r="C17" s="90">
        <f>SUM(IF(F17=0,0,1),IF(H17=0,0,1),IF(J17=0,0,1),IF(L17=0,0,1),IF(N17=0,0,1),IF(P17=0,0,1),IF(R17=0,0,1))</f>
        <v>4</v>
      </c>
      <c r="D17" s="91">
        <f>SUM(IF(G17=F17,1,0)+IF(G17*F17=2,0.5,0)+IF(G17*F17=6,1,0)+IF(F17=0,0,0)+IF(I17=H17,1,0)+IF(I17*H17=2,0.5,0)+IF(I17*H17=6,1,0)+IF(H17=0,0,0)+IF(K17=J17,1,0)+IF(K17*J17=2,0.5,0)+IF(K17*J17=6,1,0)+IF(J17=0,0,0)+IF(M17=L17,1,0)+IF(M17*L17=2,0.5,0)+IF(M17*L17=6,1,0)+IF(L17=0,0,0)+IF(O17=N17,1,0)+IF(O17*N17=2,0.5,0)+IF(O17*N17=6,1,0)+IF(N17=0,0,0)+IF(Q17=P17,1,0)+IF(Q17*P17=2,0.5,0)+IF(Q17*P17=6,1,0)+IF(P17=0,0,0)+IF(S17=R17,1,0)+IF(S17*R17=2,0.5,0)+IF(S17*R17=6,1,0)+IF(R17=0,0,0))-SUM(IF(F17=0,1,0),IF(H17=0,1,0),IF(J17=0,1,0),IF(L17=0,1,0),IF(N17=0,1,0),IF(P17=0,1,0),IF(R17=0,1,0))</f>
        <v>1</v>
      </c>
      <c r="E17" s="92">
        <f>D17/C17</f>
        <v>0.25</v>
      </c>
      <c r="F17" s="93">
        <v>3</v>
      </c>
      <c r="G17" s="94">
        <v>1</v>
      </c>
      <c r="H17" s="95">
        <v>2</v>
      </c>
      <c r="I17" s="94">
        <v>0</v>
      </c>
      <c r="J17" s="95">
        <v>0</v>
      </c>
      <c r="K17" s="94">
        <v>0</v>
      </c>
      <c r="L17" s="95">
        <v>3</v>
      </c>
      <c r="M17" s="94">
        <v>3</v>
      </c>
      <c r="N17" s="95">
        <v>3</v>
      </c>
      <c r="O17" s="94">
        <v>1</v>
      </c>
      <c r="P17" s="95">
        <v>0</v>
      </c>
      <c r="Q17" s="94">
        <v>0</v>
      </c>
      <c r="R17" s="95">
        <v>0</v>
      </c>
      <c r="S17" s="96">
        <v>0</v>
      </c>
      <c r="T17" s="97">
        <f>F17+H17+J17+L17+N17+P17+R17</f>
        <v>11</v>
      </c>
      <c r="U17" s="91">
        <f>G17+I17+K17+M17+O17+Q17+S17</f>
        <v>5</v>
      </c>
      <c r="V17" s="98">
        <f>U17/T17</f>
        <v>0.45454545454545453</v>
      </c>
      <c r="W17" s="93">
        <v>10</v>
      </c>
      <c r="X17" s="99">
        <f>W17/T17</f>
        <v>0.90909090909090906</v>
      </c>
      <c r="Y17" s="93">
        <v>12</v>
      </c>
      <c r="Z17" s="100">
        <v>9</v>
      </c>
      <c r="AA17" s="100">
        <v>29</v>
      </c>
      <c r="AB17" s="96">
        <v>20</v>
      </c>
    </row>
    <row r="18" spans="1:28" s="33" customFormat="1" ht="32.4" x14ac:dyDescent="0.25">
      <c r="A18" s="27" t="s">
        <v>119</v>
      </c>
      <c r="B18" s="26" t="s">
        <v>28</v>
      </c>
      <c r="C18" s="90">
        <f>SUM(IF(F18=0,0,1),IF(H18=0,0,1),IF(J18=0,0,1),IF(L18=0,0,1),IF(N18=0,0,1),IF(P18=0,0,1),IF(R18=0,0,1))</f>
        <v>5</v>
      </c>
      <c r="D18" s="91">
        <f>SUM(IF(G18=F18,1,0)+IF(G18*F18=2,0.5,0)+IF(G18*F18=6,1,0)+IF(F18=0,0,0)+IF(I18=H18,1,0)+IF(I18*H18=2,0.5,0)+IF(I18*H18=6,1,0)+IF(H18=0,0,0)+IF(K18=J18,1,0)+IF(K18*J18=2,0.5,0)+IF(K18*J18=6,1,0)+IF(J18=0,0,0)+IF(M18=L18,1,0)+IF(M18*L18=2,0.5,0)+IF(M18*L18=6,1,0)+IF(L18=0,0,0)+IF(O18=N18,1,0)+IF(O18*N18=2,0.5,0)+IF(O18*N18=6,1,0)+IF(N18=0,0,0)+IF(Q18=P18,1,0)+IF(Q18*P18=2,0.5,0)+IF(Q18*P18=6,1,0)+IF(P18=0,0,0)+IF(S18=R18,1,0)+IF(S18*R18=2,0.5,0)+IF(S18*R18=6,1,0)+IF(R18=0,0,0))-SUM(IF(F18=0,1,0),IF(H18=0,1,0),IF(J18=0,1,0),IF(L18=0,1,0),IF(N18=0,1,0),IF(P18=0,1,0),IF(R18=0,1,0))</f>
        <v>1</v>
      </c>
      <c r="E18" s="92">
        <f>D18/C18</f>
        <v>0.2</v>
      </c>
      <c r="F18" s="93">
        <v>3</v>
      </c>
      <c r="G18" s="94">
        <v>0</v>
      </c>
      <c r="H18" s="95">
        <v>2</v>
      </c>
      <c r="I18" s="94">
        <v>2</v>
      </c>
      <c r="J18" s="95">
        <v>3</v>
      </c>
      <c r="K18" s="94">
        <v>0</v>
      </c>
      <c r="L18" s="95">
        <v>3</v>
      </c>
      <c r="M18" s="94">
        <v>0</v>
      </c>
      <c r="N18" s="95">
        <v>3</v>
      </c>
      <c r="O18" s="94">
        <v>1</v>
      </c>
      <c r="P18" s="95">
        <v>0</v>
      </c>
      <c r="Q18" s="118">
        <v>0</v>
      </c>
      <c r="R18" s="95">
        <v>0</v>
      </c>
      <c r="S18" s="96">
        <v>0</v>
      </c>
      <c r="T18" s="97">
        <f>F18+H18+J18+L18+N18+P18+R18</f>
        <v>14</v>
      </c>
      <c r="U18" s="91">
        <f>G18+I18+K18+M18+O18+Q18+S18</f>
        <v>3</v>
      </c>
      <c r="V18" s="98">
        <f>U18/T18</f>
        <v>0.21428571428571427</v>
      </c>
      <c r="W18" s="93">
        <v>11</v>
      </c>
      <c r="X18" s="99">
        <f>W18/T18</f>
        <v>0.7857142857142857</v>
      </c>
      <c r="Y18" s="93">
        <v>0</v>
      </c>
      <c r="Z18" s="100">
        <v>0</v>
      </c>
      <c r="AA18" s="100">
        <v>0</v>
      </c>
      <c r="AB18" s="96">
        <v>0</v>
      </c>
    </row>
    <row r="19" spans="1:28" s="33" customFormat="1" ht="32.4" x14ac:dyDescent="0.25">
      <c r="A19" s="27" t="s">
        <v>120</v>
      </c>
      <c r="B19" s="26" t="s">
        <v>28</v>
      </c>
      <c r="C19" s="90">
        <f>SUM(IF(F19=0,0,1),IF(H19=0,0,1),IF(J19=0,0,1),IF(L19=0,0,1),IF(N19=0,0,1),IF(P19=0,0,1),IF(R19=0,0,1))</f>
        <v>5</v>
      </c>
      <c r="D19" s="91">
        <f>SUM(IF(G19=F19,1,0)+IF(G19*F19=2,0.5,0)+IF(G19*F19=6,1,0)+IF(F19=0,0,0)+IF(I19=H19,1,0)+IF(I19*H19=2,0.5,0)+IF(I19*H19=6,1,0)+IF(H19=0,0,0)+IF(K19=J19,1,0)+IF(K19*J19=2,0.5,0)+IF(K19*J19=6,1,0)+IF(J19=0,0,0)+IF(M19=L19,1,0)+IF(M19*L19=2,0.5,0)+IF(M19*L19=6,1,0)+IF(L19=0,0,0)+IF(O19=N19,1,0)+IF(O19*N19=2,0.5,0)+IF(O19*N19=6,1,0)+IF(N19=0,0,0)+IF(Q19=P19,1,0)+IF(Q19*P19=2,0.5,0)+IF(Q19*P19=6,1,0)+IF(P19=0,0,0)+IF(S19=R19,1,0)+IF(S19*R19=2,0.5,0)+IF(S19*R19=6,1,0)+IF(R19=0,0,0))-SUM(IF(F19=0,1,0),IF(H19=0,1,0),IF(J19=0,1,0),IF(L19=0,1,0),IF(N19=0,1,0),IF(P19=0,1,0),IF(R19=0,1,0))</f>
        <v>1</v>
      </c>
      <c r="E19" s="92">
        <f>D19/C19</f>
        <v>0.2</v>
      </c>
      <c r="F19" s="93">
        <v>3</v>
      </c>
      <c r="G19" s="94">
        <v>0</v>
      </c>
      <c r="H19" s="95">
        <v>2</v>
      </c>
      <c r="I19" s="94">
        <v>2</v>
      </c>
      <c r="J19" s="95">
        <v>3</v>
      </c>
      <c r="K19" s="94">
        <v>0</v>
      </c>
      <c r="L19" s="95">
        <v>3</v>
      </c>
      <c r="M19" s="94">
        <v>0</v>
      </c>
      <c r="N19" s="95">
        <v>3</v>
      </c>
      <c r="O19" s="94">
        <v>1</v>
      </c>
      <c r="P19" s="95">
        <v>0</v>
      </c>
      <c r="Q19" s="94">
        <v>0</v>
      </c>
      <c r="R19" s="95">
        <v>0</v>
      </c>
      <c r="S19" s="96">
        <v>0</v>
      </c>
      <c r="T19" s="97">
        <f>F19+H19+J19+L19+N19+P19+R19</f>
        <v>14</v>
      </c>
      <c r="U19" s="91">
        <f>G19+I19+K19+M19+O19+Q19+S19</f>
        <v>3</v>
      </c>
      <c r="V19" s="98">
        <f>U19/T19</f>
        <v>0.21428571428571427</v>
      </c>
      <c r="W19" s="93">
        <v>11</v>
      </c>
      <c r="X19" s="99">
        <f>W19/T19</f>
        <v>0.7857142857142857</v>
      </c>
      <c r="Y19" s="93">
        <v>0</v>
      </c>
      <c r="Z19" s="100">
        <v>0</v>
      </c>
      <c r="AA19" s="100">
        <v>0</v>
      </c>
      <c r="AB19" s="96">
        <v>0</v>
      </c>
    </row>
    <row r="20" spans="1:28" s="33" customFormat="1" ht="32.4" x14ac:dyDescent="0.25">
      <c r="A20" s="27" t="s">
        <v>121</v>
      </c>
      <c r="B20" s="26" t="s">
        <v>28</v>
      </c>
      <c r="C20" s="90">
        <f>SUM(IF(F20=0,0,1),IF(H20=0,0,1),IF(J20=0,0,1),IF(L20=0,0,1),IF(N20=0,0,1),IF(P20=0,0,1),IF(R20=0,0,1))</f>
        <v>5</v>
      </c>
      <c r="D20" s="91">
        <f>SUM(IF(G20=F20,1,0)+IF(G20*F20=2,0.5,0)+IF(G20*F20=6,1,0)+IF(F20=0,0,0)+IF(I20=H20,1,0)+IF(I20*H20=2,0.5,0)+IF(I20*H20=6,1,0)+IF(H20=0,0,0)+IF(K20=J20,1,0)+IF(K20*J20=2,0.5,0)+IF(K20*J20=6,1,0)+IF(J20=0,0,0)+IF(M20=L20,1,0)+IF(M20*L20=2,0.5,0)+IF(M20*L20=6,1,0)+IF(L20=0,0,0)+IF(O20=N20,1,0)+IF(O20*N20=2,0.5,0)+IF(O20*N20=6,1,0)+IF(N20=0,0,0)+IF(Q20=P20,1,0)+IF(Q20*P20=2,0.5,0)+IF(Q20*P20=6,1,0)+IF(P20=0,0,0)+IF(S20=R20,1,0)+IF(S20*R20=2,0.5,0)+IF(S20*R20=6,1,0)+IF(R20=0,0,0))-SUM(IF(F20=0,1,0),IF(H20=0,1,0),IF(J20=0,1,0),IF(L20=0,1,0),IF(N20=0,1,0),IF(P20=0,1,0),IF(R20=0,1,0))</f>
        <v>1</v>
      </c>
      <c r="E20" s="92">
        <f>D20/C20</f>
        <v>0.2</v>
      </c>
      <c r="F20" s="93">
        <v>3</v>
      </c>
      <c r="G20" s="94">
        <v>0</v>
      </c>
      <c r="H20" s="95">
        <v>2</v>
      </c>
      <c r="I20" s="94">
        <v>2</v>
      </c>
      <c r="J20" s="95">
        <v>3</v>
      </c>
      <c r="K20" s="94">
        <v>0</v>
      </c>
      <c r="L20" s="95">
        <v>3</v>
      </c>
      <c r="M20" s="94">
        <v>0</v>
      </c>
      <c r="N20" s="95">
        <v>3</v>
      </c>
      <c r="O20" s="94">
        <v>1</v>
      </c>
      <c r="P20" s="95">
        <v>0</v>
      </c>
      <c r="Q20" s="94">
        <v>0</v>
      </c>
      <c r="R20" s="95">
        <v>0</v>
      </c>
      <c r="S20" s="96">
        <v>0</v>
      </c>
      <c r="T20" s="97">
        <f>F20+H20+J20+L20+N20+P20+R20</f>
        <v>14</v>
      </c>
      <c r="U20" s="91">
        <f>G20+I20+K20+M20+O20+Q20+S20</f>
        <v>3</v>
      </c>
      <c r="V20" s="98">
        <f>U20/T20</f>
        <v>0.21428571428571427</v>
      </c>
      <c r="W20" s="93">
        <v>11</v>
      </c>
      <c r="X20" s="99">
        <f>W20/T20</f>
        <v>0.7857142857142857</v>
      </c>
      <c r="Y20" s="93">
        <v>4</v>
      </c>
      <c r="Z20" s="100">
        <v>1.5</v>
      </c>
      <c r="AA20" s="100">
        <v>11</v>
      </c>
      <c r="AB20" s="96">
        <v>5</v>
      </c>
    </row>
    <row r="21" spans="1:28" s="33" customFormat="1" ht="32.4" x14ac:dyDescent="0.25">
      <c r="A21" s="27" t="s">
        <v>116</v>
      </c>
      <c r="B21" s="26" t="s">
        <v>28</v>
      </c>
      <c r="C21" s="90">
        <f>SUM(IF(F21=0,0,1),IF(H21=0,0,1),IF(J21=0,0,1),IF(L21=0,0,1),IF(N21=0,0,1),IF(P21=0,0,1),IF(R21=0,0,1))</f>
        <v>3</v>
      </c>
      <c r="D21" s="91">
        <f>SUM(IF(G21=F21,1,0)+IF(G21*F21=2,0.5,0)+IF(G21*F21=6,1,0)+IF(F21=0,0,0)+IF(I21=H21,1,0)+IF(I21*H21=2,0.5,0)+IF(I21*H21=6,1,0)+IF(H21=0,0,0)+IF(K21=J21,1,0)+IF(K21*J21=2,0.5,0)+IF(K21*J21=6,1,0)+IF(J21=0,0,0)+IF(M21=L21,1,0)+IF(M21*L21=2,0.5,0)+IF(M21*L21=6,1,0)+IF(L21=0,0,0)+IF(O21=N21,1,0)+IF(O21*N21=2,0.5,0)+IF(O21*N21=6,1,0)+IF(N21=0,0,0)+IF(Q21=P21,1,0)+IF(Q21*P21=2,0.5,0)+IF(Q21*P21=6,1,0)+IF(P21=0,0,0)+IF(S21=R21,1,0)+IF(S21*R21=2,0.5,0)+IF(S21*R21=6,1,0)+IF(R21=0,0,0))-SUM(IF(F21=0,1,0),IF(H21=0,1,0),IF(J21=0,1,0),IF(L21=0,1,0),IF(N21=0,1,0),IF(P21=0,1,0),IF(R21=0,1,0))</f>
        <v>0</v>
      </c>
      <c r="E21" s="92">
        <f>D21/C21</f>
        <v>0</v>
      </c>
      <c r="F21" s="93">
        <v>3</v>
      </c>
      <c r="G21" s="94">
        <v>0</v>
      </c>
      <c r="H21" s="95">
        <v>2</v>
      </c>
      <c r="I21" s="94">
        <v>0</v>
      </c>
      <c r="J21" s="95">
        <v>0</v>
      </c>
      <c r="K21" s="94">
        <v>0</v>
      </c>
      <c r="L21" s="95">
        <v>0</v>
      </c>
      <c r="M21" s="94">
        <v>0</v>
      </c>
      <c r="N21" s="95">
        <v>3</v>
      </c>
      <c r="O21" s="94">
        <v>0</v>
      </c>
      <c r="P21" s="95">
        <v>0</v>
      </c>
      <c r="Q21" s="94">
        <v>0</v>
      </c>
      <c r="R21" s="95">
        <v>0</v>
      </c>
      <c r="S21" s="96">
        <v>0</v>
      </c>
      <c r="T21" s="97">
        <f>F21+H21+J21+L21+N21+P21+R21</f>
        <v>8</v>
      </c>
      <c r="U21" s="91">
        <f>G21+I21+K21+M21+O21+Q21+S21</f>
        <v>0</v>
      </c>
      <c r="V21" s="98">
        <f>U21/T21</f>
        <v>0</v>
      </c>
      <c r="W21" s="93">
        <v>6</v>
      </c>
      <c r="X21" s="99">
        <f>W21/T21</f>
        <v>0.75</v>
      </c>
      <c r="Y21" s="93">
        <v>5</v>
      </c>
      <c r="Z21" s="100">
        <v>3</v>
      </c>
      <c r="AA21" s="100">
        <v>13</v>
      </c>
      <c r="AB21" s="96">
        <v>7</v>
      </c>
    </row>
    <row r="22" spans="1:28" s="33" customFormat="1" ht="32.4" x14ac:dyDescent="0.25">
      <c r="A22" s="27" t="s">
        <v>117</v>
      </c>
      <c r="B22" s="26" t="s">
        <v>28</v>
      </c>
      <c r="C22" s="90">
        <f>SUM(IF(F22=0,0,1),IF(H22=0,0,1),IF(J22=0,0,1),IF(L22=0,0,1),IF(N22=0,0,1),IF(P22=0,0,1),IF(R22=0,0,1))</f>
        <v>3</v>
      </c>
      <c r="D22" s="91">
        <f>SUM(IF(G22=F22,1,0)+IF(G22*F22=2,0.5,0)+IF(G22*F22=6,1,0)+IF(F22=0,0,0)+IF(I22=H22,1,0)+IF(I22*H22=2,0.5,0)+IF(I22*H22=6,1,0)+IF(H22=0,0,0)+IF(K22=J22,1,0)+IF(K22*J22=2,0.5,0)+IF(K22*J22=6,1,0)+IF(J22=0,0,0)+IF(M22=L22,1,0)+IF(M22*L22=2,0.5,0)+IF(M22*L22=6,1,0)+IF(L22=0,0,0)+IF(O22=N22,1,0)+IF(O22*N22=2,0.5,0)+IF(O22*N22=6,1,0)+IF(N22=0,0,0)+IF(Q22=P22,1,0)+IF(Q22*P22=2,0.5,0)+IF(Q22*P22=6,1,0)+IF(P22=0,0,0)+IF(S22=R22,1,0)+IF(S22*R22=2,0.5,0)+IF(S22*R22=6,1,0)+IF(R22=0,0,0))-SUM(IF(F22=0,1,0),IF(H22=0,1,0),IF(J22=0,1,0),IF(L22=0,1,0),IF(N22=0,1,0),IF(P22=0,1,0),IF(R22=0,1,0))</f>
        <v>0</v>
      </c>
      <c r="E22" s="92">
        <f>D22/C22</f>
        <v>0</v>
      </c>
      <c r="F22" s="93">
        <v>3</v>
      </c>
      <c r="G22" s="94">
        <v>0</v>
      </c>
      <c r="H22" s="95">
        <v>2</v>
      </c>
      <c r="I22" s="94">
        <v>0</v>
      </c>
      <c r="J22" s="95">
        <v>0</v>
      </c>
      <c r="K22" s="94">
        <v>0</v>
      </c>
      <c r="L22" s="95">
        <v>0</v>
      </c>
      <c r="M22" s="94">
        <v>0</v>
      </c>
      <c r="N22" s="95">
        <v>3</v>
      </c>
      <c r="O22" s="94">
        <v>0</v>
      </c>
      <c r="P22" s="95">
        <v>0</v>
      </c>
      <c r="Q22" s="94">
        <v>0</v>
      </c>
      <c r="R22" s="95">
        <v>0</v>
      </c>
      <c r="S22" s="96">
        <v>0</v>
      </c>
      <c r="T22" s="97">
        <f>F22+H22+J22+L22+N22+P22+R22</f>
        <v>8</v>
      </c>
      <c r="U22" s="91">
        <f>G22+I22+K22+M22+O22+Q22+S22</f>
        <v>0</v>
      </c>
      <c r="V22" s="98">
        <f>U22/T22</f>
        <v>0</v>
      </c>
      <c r="W22" s="93">
        <v>6</v>
      </c>
      <c r="X22" s="99">
        <f>W22/T22</f>
        <v>0.75</v>
      </c>
      <c r="Y22" s="93">
        <v>19</v>
      </c>
      <c r="Z22" s="100">
        <v>6</v>
      </c>
      <c r="AA22" s="100">
        <v>45</v>
      </c>
      <c r="AB22" s="96">
        <v>18</v>
      </c>
    </row>
    <row r="23" spans="1:28" s="33" customFormat="1" ht="32.4" x14ac:dyDescent="0.25">
      <c r="A23" s="27" t="s">
        <v>118</v>
      </c>
      <c r="B23" s="26" t="s">
        <v>28</v>
      </c>
      <c r="C23" s="90">
        <f>SUM(IF(F23=0,0,1),IF(H23=0,0,1),IF(J23=0,0,1),IF(L23=0,0,1),IF(N23=0,0,1),IF(P23=0,0,1),IF(R23=0,0,1))</f>
        <v>3</v>
      </c>
      <c r="D23" s="91">
        <f>SUM(IF(G23=F23,1,0)+IF(G23*F23=2,0.5,0)+IF(G23*F23=6,1,0)+IF(F23=0,0,0)+IF(I23=H23,1,0)+IF(I23*H23=2,0.5,0)+IF(I23*H23=6,1,0)+IF(H23=0,0,0)+IF(K23=J23,1,0)+IF(K23*J23=2,0.5,0)+IF(K23*J23=6,1,0)+IF(J23=0,0,0)+IF(M23=L23,1,0)+IF(M23*L23=2,0.5,0)+IF(M23*L23=6,1,0)+IF(L23=0,0,0)+IF(O23=N23,1,0)+IF(O23*N23=2,0.5,0)+IF(O23*N23=6,1,0)+IF(N23=0,0,0)+IF(Q23=P23,1,0)+IF(Q23*P23=2,0.5,0)+IF(Q23*P23=6,1,0)+IF(P23=0,0,0)+IF(S23=R23,1,0)+IF(S23*R23=2,0.5,0)+IF(S23*R23=6,1,0)+IF(R23=0,0,0))-SUM(IF(F23=0,1,0),IF(H23=0,1,0),IF(J23=0,1,0),IF(L23=0,1,0),IF(N23=0,1,0),IF(P23=0,1,0),IF(R23=0,1,0))</f>
        <v>0</v>
      </c>
      <c r="E23" s="92">
        <f>D23/C23</f>
        <v>0</v>
      </c>
      <c r="F23" s="93">
        <v>3</v>
      </c>
      <c r="G23" s="94">
        <v>0</v>
      </c>
      <c r="H23" s="95">
        <v>2</v>
      </c>
      <c r="I23" s="94">
        <v>0</v>
      </c>
      <c r="J23" s="95">
        <v>0</v>
      </c>
      <c r="K23" s="94">
        <v>0</v>
      </c>
      <c r="L23" s="95">
        <v>0</v>
      </c>
      <c r="M23" s="94">
        <v>0</v>
      </c>
      <c r="N23" s="95">
        <v>3</v>
      </c>
      <c r="O23" s="94">
        <v>0</v>
      </c>
      <c r="P23" s="95">
        <v>0</v>
      </c>
      <c r="Q23" s="94">
        <v>0</v>
      </c>
      <c r="R23" s="95">
        <v>0</v>
      </c>
      <c r="S23" s="96">
        <v>0</v>
      </c>
      <c r="T23" s="97">
        <f>F23+H23+J23+L23+N23+P23+R23</f>
        <v>8</v>
      </c>
      <c r="U23" s="91">
        <f>G23+I23+K23+M23+O23+Q23+S23</f>
        <v>0</v>
      </c>
      <c r="V23" s="98">
        <f>U23/T23</f>
        <v>0</v>
      </c>
      <c r="W23" s="93">
        <v>6</v>
      </c>
      <c r="X23" s="99">
        <f>W23/T23</f>
        <v>0.75</v>
      </c>
      <c r="Y23" s="93">
        <v>0</v>
      </c>
      <c r="Z23" s="100">
        <v>0</v>
      </c>
      <c r="AA23" s="100">
        <v>0</v>
      </c>
      <c r="AB23" s="96">
        <v>0</v>
      </c>
    </row>
    <row r="24" spans="1:28" s="33" customFormat="1" ht="32.4" x14ac:dyDescent="0.25">
      <c r="A24" s="27" t="s">
        <v>94</v>
      </c>
      <c r="B24" s="26" t="s">
        <v>26</v>
      </c>
      <c r="C24" s="90">
        <f>SUM(IF(F24=0,0,1),IF(H24=0,0,1),IF(J24=0,0,1),IF(L24=0,0,1),IF(N24=0,0,1),IF(P24=0,0,1),IF(R24=0,0,1))</f>
        <v>3</v>
      </c>
      <c r="D24" s="91">
        <f>SUM(IF(G24=F24,1,0)+IF(G24*F24=2,0.5,0)+IF(G24*F24=6,1,0)+IF(F24=0,0,0)+IF(I24=H24,1,0)+IF(I24*H24=2,0.5,0)+IF(I24*H24=6,1,0)+IF(H24=0,0,0)+IF(K24=J24,1,0)+IF(K24*J24=2,0.5,0)+IF(K24*J24=6,1,0)+IF(J24=0,0,0)+IF(M24=L24,1,0)+IF(M24*L24=2,0.5,0)+IF(M24*L24=6,1,0)+IF(L24=0,0,0)+IF(O24=N24,1,0)+IF(O24*N24=2,0.5,0)+IF(O24*N24=6,1,0)+IF(N24=0,0,0)+IF(Q24=P24,1,0)+IF(Q24*P24=2,0.5,0)+IF(Q24*P24=6,1,0)+IF(P24=0,0,0)+IF(S24=R24,1,0)+IF(S24*R24=2,0.5,0)+IF(S24*R24=6,1,0)+IF(R24=0,0,0))-SUM(IF(F24=0,1,0),IF(H24=0,1,0),IF(J24=0,1,0),IF(L24=0,1,0),IF(N24=0,1,0),IF(P24=0,1,0),IF(R24=0,1,0))</f>
        <v>3</v>
      </c>
      <c r="E24" s="92">
        <f>D24/C24</f>
        <v>1</v>
      </c>
      <c r="F24" s="93">
        <v>3</v>
      </c>
      <c r="G24" s="94">
        <v>2</v>
      </c>
      <c r="H24" s="95">
        <v>2</v>
      </c>
      <c r="I24" s="94">
        <v>2</v>
      </c>
      <c r="J24" s="95">
        <v>0</v>
      </c>
      <c r="K24" s="94">
        <v>0</v>
      </c>
      <c r="L24" s="95">
        <v>2</v>
      </c>
      <c r="M24" s="94">
        <v>2</v>
      </c>
      <c r="N24" s="95">
        <v>0</v>
      </c>
      <c r="O24" s="94">
        <v>0</v>
      </c>
      <c r="P24" s="95">
        <v>0</v>
      </c>
      <c r="Q24" s="94">
        <v>0</v>
      </c>
      <c r="R24" s="95">
        <v>0</v>
      </c>
      <c r="S24" s="96">
        <v>0</v>
      </c>
      <c r="T24" s="97">
        <f>F24+H24+J24+L24+N24+P24+R24</f>
        <v>7</v>
      </c>
      <c r="U24" s="91">
        <f>G24+I24+K24+M24+O24+Q24+S24</f>
        <v>6</v>
      </c>
      <c r="V24" s="98">
        <f>U24/T24</f>
        <v>0.8571428571428571</v>
      </c>
      <c r="W24" s="93">
        <v>7</v>
      </c>
      <c r="X24" s="99">
        <f>W24/T24</f>
        <v>1</v>
      </c>
      <c r="Y24" s="93">
        <v>16</v>
      </c>
      <c r="Z24" s="100">
        <v>11</v>
      </c>
      <c r="AA24" s="100">
        <v>42</v>
      </c>
      <c r="AB24" s="96">
        <v>27</v>
      </c>
    </row>
    <row r="25" spans="1:28" s="33" customFormat="1" ht="32.4" x14ac:dyDescent="0.25">
      <c r="A25" s="27" t="s">
        <v>93</v>
      </c>
      <c r="B25" s="26" t="s">
        <v>26</v>
      </c>
      <c r="C25" s="90">
        <f>SUM(IF(F25=0,0,1),IF(H25=0,0,1),IF(J25=0,0,1),IF(L25=0,0,1),IF(N25=0,0,1),IF(P25=0,0,1),IF(R25=0,0,1))</f>
        <v>3</v>
      </c>
      <c r="D25" s="91">
        <f>SUM(IF(G25=F25,1,0)+IF(G25*F25=2,0.5,0)+IF(G25*F25=6,1,0)+IF(F25=0,0,0)+IF(I25=H25,1,0)+IF(I25*H25=2,0.5,0)+IF(I25*H25=6,1,0)+IF(H25=0,0,0)+IF(K25=J25,1,0)+IF(K25*J25=2,0.5,0)+IF(K25*J25=6,1,0)+IF(J25=0,0,0)+IF(M25=L25,1,0)+IF(M25*L25=2,0.5,0)+IF(M25*L25=6,1,0)+IF(L25=0,0,0)+IF(O25=N25,1,0)+IF(O25*N25=2,0.5,0)+IF(O25*N25=6,1,0)+IF(N25=0,0,0)+IF(Q25=P25,1,0)+IF(Q25*P25=2,0.5,0)+IF(Q25*P25=6,1,0)+IF(P25=0,0,0)+IF(S25=R25,1,0)+IF(S25*R25=2,0.5,0)+IF(S25*R25=6,1,0)+IF(R25=0,0,0))-SUM(IF(F25=0,1,0),IF(H25=0,1,0),IF(J25=0,1,0),IF(L25=0,1,0),IF(N25=0,1,0),IF(P25=0,1,0),IF(R25=0,1,0))</f>
        <v>3</v>
      </c>
      <c r="E25" s="92">
        <f>D25/C25</f>
        <v>1</v>
      </c>
      <c r="F25" s="93">
        <v>3</v>
      </c>
      <c r="G25" s="94">
        <v>2</v>
      </c>
      <c r="H25" s="95">
        <v>2</v>
      </c>
      <c r="I25" s="94">
        <v>2</v>
      </c>
      <c r="J25" s="95">
        <v>0</v>
      </c>
      <c r="K25" s="94">
        <v>0</v>
      </c>
      <c r="L25" s="95">
        <v>2</v>
      </c>
      <c r="M25" s="94">
        <v>2</v>
      </c>
      <c r="N25" s="95">
        <v>0</v>
      </c>
      <c r="O25" s="94">
        <v>0</v>
      </c>
      <c r="P25" s="95">
        <v>0</v>
      </c>
      <c r="Q25" s="94">
        <v>0</v>
      </c>
      <c r="R25" s="95">
        <v>0</v>
      </c>
      <c r="S25" s="96">
        <v>0</v>
      </c>
      <c r="T25" s="97">
        <f>F25+H25+J25+L25+N25+P25+R25</f>
        <v>7</v>
      </c>
      <c r="U25" s="91">
        <f>G25+I25+K25+M25+O25+Q25+S25</f>
        <v>6</v>
      </c>
      <c r="V25" s="98">
        <f>U25/T25</f>
        <v>0.8571428571428571</v>
      </c>
      <c r="W25" s="93">
        <v>7</v>
      </c>
      <c r="X25" s="99">
        <f>W25/T25</f>
        <v>1</v>
      </c>
      <c r="Y25" s="93">
        <v>0</v>
      </c>
      <c r="Z25" s="100">
        <v>0</v>
      </c>
      <c r="AA25" s="100">
        <v>0</v>
      </c>
      <c r="AB25" s="96">
        <v>0</v>
      </c>
    </row>
    <row r="26" spans="1:28" s="33" customFormat="1" ht="32.4" x14ac:dyDescent="0.25">
      <c r="A26" s="27" t="s">
        <v>92</v>
      </c>
      <c r="B26" s="26" t="s">
        <v>26</v>
      </c>
      <c r="C26" s="90">
        <f>SUM(IF(F26=0,0,1),IF(H26=0,0,1),IF(J26=0,0,1),IF(L26=0,0,1),IF(N26=0,0,1),IF(P26=0,0,1),IF(R26=0,0,1))</f>
        <v>3</v>
      </c>
      <c r="D26" s="91">
        <f>SUM(IF(G26=F26,1,0)+IF(G26*F26=2,0.5,0)+IF(G26*F26=6,1,0)+IF(F26=0,0,0)+IF(I26=H26,1,0)+IF(I26*H26=2,0.5,0)+IF(I26*H26=6,1,0)+IF(H26=0,0,0)+IF(K26=J26,1,0)+IF(K26*J26=2,0.5,0)+IF(K26*J26=6,1,0)+IF(J26=0,0,0)+IF(M26=L26,1,0)+IF(M26*L26=2,0.5,0)+IF(M26*L26=6,1,0)+IF(L26=0,0,0)+IF(O26=N26,1,0)+IF(O26*N26=2,0.5,0)+IF(O26*N26=6,1,0)+IF(N26=0,0,0)+IF(Q26=P26,1,0)+IF(Q26*P26=2,0.5,0)+IF(Q26*P26=6,1,0)+IF(P26=0,0,0)+IF(S26=R26,1,0)+IF(S26*R26=2,0.5,0)+IF(S26*R26=6,1,0)+IF(R26=0,0,0))-SUM(IF(F26=0,1,0),IF(H26=0,1,0),IF(J26=0,1,0),IF(L26=0,1,0),IF(N26=0,1,0),IF(P26=0,1,0),IF(R26=0,1,0))</f>
        <v>3</v>
      </c>
      <c r="E26" s="92">
        <f>D26/C26</f>
        <v>1</v>
      </c>
      <c r="F26" s="93">
        <v>3</v>
      </c>
      <c r="G26" s="94">
        <v>2</v>
      </c>
      <c r="H26" s="95">
        <v>2</v>
      </c>
      <c r="I26" s="94">
        <v>2</v>
      </c>
      <c r="J26" s="95">
        <v>0</v>
      </c>
      <c r="K26" s="94">
        <v>0</v>
      </c>
      <c r="L26" s="95">
        <v>2</v>
      </c>
      <c r="M26" s="94">
        <v>2</v>
      </c>
      <c r="N26" s="95">
        <v>0</v>
      </c>
      <c r="O26" s="94">
        <v>0</v>
      </c>
      <c r="P26" s="95">
        <v>0</v>
      </c>
      <c r="Q26" s="94">
        <v>0</v>
      </c>
      <c r="R26" s="95">
        <v>0</v>
      </c>
      <c r="S26" s="96">
        <v>0</v>
      </c>
      <c r="T26" s="97">
        <f>F26+H26+J26+L26+N26+P26+R26</f>
        <v>7</v>
      </c>
      <c r="U26" s="91">
        <f>G26+I26+K26+M26+O26+Q26+S26</f>
        <v>6</v>
      </c>
      <c r="V26" s="98">
        <f>U26/T26</f>
        <v>0.8571428571428571</v>
      </c>
      <c r="W26" s="93">
        <v>7</v>
      </c>
      <c r="X26" s="99">
        <f>W26/T26</f>
        <v>1</v>
      </c>
      <c r="Y26" s="93">
        <v>0</v>
      </c>
      <c r="Z26" s="100">
        <v>0</v>
      </c>
      <c r="AA26" s="100">
        <v>0</v>
      </c>
      <c r="AB26" s="96">
        <v>0</v>
      </c>
    </row>
    <row r="27" spans="1:28" s="33" customFormat="1" ht="48.6" x14ac:dyDescent="0.25">
      <c r="A27" s="27" t="s">
        <v>101</v>
      </c>
      <c r="B27" s="26" t="s">
        <v>26</v>
      </c>
      <c r="C27" s="90">
        <f>SUM(IF(F27=0,0,1),IF(H27=0,0,1),IF(J27=0,0,1),IF(L27=0,0,1),IF(N27=0,0,1),IF(P27=0,0,1),IF(R27=0,0,1))</f>
        <v>2</v>
      </c>
      <c r="D27" s="91">
        <f>SUM(IF(G27=F27,1,0)+IF(G27*F27=2,0.5,0)+IF(G27*F27=6,1,0)+IF(F27=0,0,0)+IF(I27=H27,1,0)+IF(I27*H27=2,0.5,0)+IF(I27*H27=6,1,0)+IF(H27=0,0,0)+IF(K27=J27,1,0)+IF(K27*J27=2,0.5,0)+IF(K27*J27=6,1,0)+IF(J27=0,0,0)+IF(M27=L27,1,0)+IF(M27*L27=2,0.5,0)+IF(M27*L27=6,1,0)+IF(L27=0,0,0)+IF(O27=N27,1,0)+IF(O27*N27=2,0.5,0)+IF(O27*N27=6,1,0)+IF(N27=0,0,0)+IF(Q27=P27,1,0)+IF(Q27*P27=2,0.5,0)+IF(Q27*P27=6,1,0)+IF(P27=0,0,0)+IF(S27=R27,1,0)+IF(S27*R27=2,0.5,0)+IF(S27*R27=6,1,0)+IF(R27=0,0,0))-SUM(IF(F27=0,1,0),IF(H27=0,1,0),IF(J27=0,1,0),IF(L27=0,1,0),IF(N27=0,1,0),IF(P27=0,1,0),IF(R27=0,1,0))</f>
        <v>2</v>
      </c>
      <c r="E27" s="92">
        <f>D27/C27</f>
        <v>1</v>
      </c>
      <c r="F27" s="93">
        <v>3</v>
      </c>
      <c r="G27" s="94">
        <v>2</v>
      </c>
      <c r="H27" s="95">
        <v>0</v>
      </c>
      <c r="I27" s="94">
        <v>0</v>
      </c>
      <c r="J27" s="95">
        <v>1</v>
      </c>
      <c r="K27" s="94">
        <v>1</v>
      </c>
      <c r="L27" s="95">
        <v>0</v>
      </c>
      <c r="M27" s="94">
        <v>0</v>
      </c>
      <c r="N27" s="95">
        <v>0</v>
      </c>
      <c r="O27" s="94">
        <v>0</v>
      </c>
      <c r="P27" s="95">
        <v>0</v>
      </c>
      <c r="Q27" s="94">
        <v>0</v>
      </c>
      <c r="R27" s="95">
        <v>0</v>
      </c>
      <c r="S27" s="96">
        <v>0</v>
      </c>
      <c r="T27" s="97">
        <f>F27+H27+J27+L27+N27+P27+R27</f>
        <v>4</v>
      </c>
      <c r="U27" s="91">
        <f>G27+I27+K27+M27+O27+Q27+S27</f>
        <v>3</v>
      </c>
      <c r="V27" s="98">
        <f>U27/T27</f>
        <v>0.75</v>
      </c>
      <c r="W27" s="93">
        <v>3</v>
      </c>
      <c r="X27" s="99">
        <f>W27/T27</f>
        <v>0.75</v>
      </c>
      <c r="Y27" s="93">
        <v>5</v>
      </c>
      <c r="Z27" s="100">
        <v>2</v>
      </c>
      <c r="AA27" s="100">
        <v>13</v>
      </c>
      <c r="AB27" s="96">
        <v>6</v>
      </c>
    </row>
    <row r="28" spans="1:28" s="33" customFormat="1" ht="32.4" x14ac:dyDescent="0.25">
      <c r="A28" s="27" t="s">
        <v>95</v>
      </c>
      <c r="B28" s="26" t="s">
        <v>26</v>
      </c>
      <c r="C28" s="90">
        <f>SUM(IF(F28=0,0,1),IF(H28=0,0,1),IF(J28=0,0,1),IF(L28=0,0,1),IF(N28=0,0,1),IF(P28=0,0,1),IF(R28=0,0,1))</f>
        <v>4</v>
      </c>
      <c r="D28" s="91">
        <f>SUM(IF(G28=F28,1,0)+IF(G28*F28=2,0.5,0)+IF(G28*F28=6,1,0)+IF(F28=0,0,0)+IF(I28=H28,1,0)+IF(I28*H28=2,0.5,0)+IF(I28*H28=6,1,0)+IF(H28=0,0,0)+IF(K28=J28,1,0)+IF(K28*J28=2,0.5,0)+IF(K28*J28=6,1,0)+IF(J28=0,0,0)+IF(M28=L28,1,0)+IF(M28*L28=2,0.5,0)+IF(M28*L28=6,1,0)+IF(L28=0,0,0)+IF(O28=N28,1,0)+IF(O28*N28=2,0.5,0)+IF(O28*N28=6,1,0)+IF(N28=0,0,0)+IF(Q28=P28,1,0)+IF(Q28*P28=2,0.5,0)+IF(Q28*P28=6,1,0)+IF(P28=0,0,0)+IF(S28=R28,1,0)+IF(S28*R28=2,0.5,0)+IF(S28*R28=6,1,0)+IF(R28=0,0,0))-SUM(IF(F28=0,1,0),IF(H28=0,1,0),IF(J28=0,1,0),IF(L28=0,1,0),IF(N28=0,1,0),IF(P28=0,1,0),IF(R28=0,1,0))</f>
        <v>2</v>
      </c>
      <c r="E28" s="92">
        <f>D28/C28</f>
        <v>0.5</v>
      </c>
      <c r="F28" s="93">
        <v>3</v>
      </c>
      <c r="G28" s="94">
        <v>1</v>
      </c>
      <c r="H28" s="95">
        <v>3</v>
      </c>
      <c r="I28" s="94">
        <v>1</v>
      </c>
      <c r="J28" s="95">
        <v>0</v>
      </c>
      <c r="K28" s="94">
        <v>0</v>
      </c>
      <c r="L28" s="95">
        <v>2</v>
      </c>
      <c r="M28" s="94">
        <v>2</v>
      </c>
      <c r="N28" s="95">
        <v>3</v>
      </c>
      <c r="O28" s="94">
        <v>3</v>
      </c>
      <c r="P28" s="95">
        <v>0</v>
      </c>
      <c r="Q28" s="118">
        <v>0</v>
      </c>
      <c r="R28" s="95">
        <v>0</v>
      </c>
      <c r="S28" s="96">
        <v>0</v>
      </c>
      <c r="T28" s="97">
        <f>F28+H28+J28+L28+N28+P28+R28</f>
        <v>11</v>
      </c>
      <c r="U28" s="91">
        <f>G28+I28+K28+M28+O28+Q28+S28</f>
        <v>7</v>
      </c>
      <c r="V28" s="98">
        <f>U28/T28</f>
        <v>0.63636363636363635</v>
      </c>
      <c r="W28" s="93">
        <v>8</v>
      </c>
      <c r="X28" s="99">
        <f>W28/T28</f>
        <v>0.72727272727272729</v>
      </c>
      <c r="Y28" s="93">
        <v>9</v>
      </c>
      <c r="Z28" s="100">
        <v>6.5</v>
      </c>
      <c r="AA28" s="100">
        <v>23</v>
      </c>
      <c r="AB28" s="96">
        <v>15</v>
      </c>
    </row>
    <row r="29" spans="1:28" s="33" customFormat="1" ht="32.4" x14ac:dyDescent="0.25">
      <c r="A29" s="27" t="s">
        <v>96</v>
      </c>
      <c r="B29" s="26" t="s">
        <v>26</v>
      </c>
      <c r="C29" s="90">
        <f>SUM(IF(F29=0,0,1),IF(H29=0,0,1),IF(J29=0,0,1),IF(L29=0,0,1),IF(N29=0,0,1),IF(P29=0,0,1),IF(R29=0,0,1))</f>
        <v>4</v>
      </c>
      <c r="D29" s="91">
        <f>SUM(IF(G29=F29,1,0)+IF(G29*F29=2,0.5,0)+IF(G29*F29=6,1,0)+IF(F29=0,0,0)+IF(I29=H29,1,0)+IF(I29*H29=2,0.5,0)+IF(I29*H29=6,1,0)+IF(H29=0,0,0)+IF(K29=J29,1,0)+IF(K29*J29=2,0.5,0)+IF(K29*J29=6,1,0)+IF(J29=0,0,0)+IF(M29=L29,1,0)+IF(M29*L29=2,0.5,0)+IF(M29*L29=6,1,0)+IF(L29=0,0,0)+IF(O29=N29,1,0)+IF(O29*N29=2,0.5,0)+IF(O29*N29=6,1,0)+IF(N29=0,0,0)+IF(Q29=P29,1,0)+IF(Q29*P29=2,0.5,0)+IF(Q29*P29=6,1,0)+IF(P29=0,0,0)+IF(S29=R29,1,0)+IF(S29*R29=2,0.5,0)+IF(S29*R29=6,1,0)+IF(R29=0,0,0))-SUM(IF(F29=0,1,0),IF(H29=0,1,0),IF(J29=0,1,0),IF(L29=0,1,0),IF(N29=0,1,0),IF(P29=0,1,0),IF(R29=0,1,0))</f>
        <v>2</v>
      </c>
      <c r="E29" s="92">
        <f>D29/C29</f>
        <v>0.5</v>
      </c>
      <c r="F29" s="93">
        <v>3</v>
      </c>
      <c r="G29" s="94">
        <v>1</v>
      </c>
      <c r="H29" s="95">
        <v>3</v>
      </c>
      <c r="I29" s="94">
        <v>1</v>
      </c>
      <c r="J29" s="95">
        <v>0</v>
      </c>
      <c r="K29" s="94">
        <v>0</v>
      </c>
      <c r="L29" s="95">
        <v>2</v>
      </c>
      <c r="M29" s="94">
        <v>2</v>
      </c>
      <c r="N29" s="95">
        <v>3</v>
      </c>
      <c r="O29" s="94">
        <v>3</v>
      </c>
      <c r="P29" s="95">
        <v>0</v>
      </c>
      <c r="Q29" s="94">
        <v>0</v>
      </c>
      <c r="R29" s="95">
        <v>0</v>
      </c>
      <c r="S29" s="96">
        <v>0</v>
      </c>
      <c r="T29" s="97">
        <f>F29+H29+J29+L29+N29+P29+R29</f>
        <v>11</v>
      </c>
      <c r="U29" s="91">
        <f>G29+I29+K29+M29+O29+Q29+S29</f>
        <v>7</v>
      </c>
      <c r="V29" s="98">
        <f>U29/T29</f>
        <v>0.63636363636363635</v>
      </c>
      <c r="W29" s="93">
        <v>8</v>
      </c>
      <c r="X29" s="99">
        <f>W29/T29</f>
        <v>0.72727272727272729</v>
      </c>
      <c r="Y29" s="93">
        <v>15</v>
      </c>
      <c r="Z29" s="100">
        <v>7.5</v>
      </c>
      <c r="AA29" s="100">
        <v>36</v>
      </c>
      <c r="AB29" s="96">
        <v>18</v>
      </c>
    </row>
    <row r="30" spans="1:28" s="33" customFormat="1" ht="32.4" x14ac:dyDescent="0.25">
      <c r="A30" s="27" t="s">
        <v>97</v>
      </c>
      <c r="B30" s="26" t="s">
        <v>26</v>
      </c>
      <c r="C30" s="90">
        <f>SUM(IF(F30=0,0,1),IF(H30=0,0,1),IF(J30=0,0,1),IF(L30=0,0,1),IF(N30=0,0,1),IF(P30=0,0,1),IF(R30=0,0,1))</f>
        <v>4</v>
      </c>
      <c r="D30" s="91">
        <f>SUM(IF(G30=F30,1,0)+IF(G30*F30=2,0.5,0)+IF(G30*F30=6,1,0)+IF(F30=0,0,0)+IF(I30=H30,1,0)+IF(I30*H30=2,0.5,0)+IF(I30*H30=6,1,0)+IF(H30=0,0,0)+IF(K30=J30,1,0)+IF(K30*J30=2,0.5,0)+IF(K30*J30=6,1,0)+IF(J30=0,0,0)+IF(M30=L30,1,0)+IF(M30*L30=2,0.5,0)+IF(M30*L30=6,1,0)+IF(L30=0,0,0)+IF(O30=N30,1,0)+IF(O30*N30=2,0.5,0)+IF(O30*N30=6,1,0)+IF(N30=0,0,0)+IF(Q30=P30,1,0)+IF(Q30*P30=2,0.5,0)+IF(Q30*P30=6,1,0)+IF(P30=0,0,0)+IF(S30=R30,1,0)+IF(S30*R30=2,0.5,0)+IF(S30*R30=6,1,0)+IF(R30=0,0,0))-SUM(IF(F30=0,1,0),IF(H30=0,1,0),IF(J30=0,1,0),IF(L30=0,1,0),IF(N30=0,1,0),IF(P30=0,1,0),IF(R30=0,1,0))</f>
        <v>2</v>
      </c>
      <c r="E30" s="92">
        <f>D30/C30</f>
        <v>0.5</v>
      </c>
      <c r="F30" s="93">
        <v>3</v>
      </c>
      <c r="G30" s="94">
        <v>1</v>
      </c>
      <c r="H30" s="95">
        <v>3</v>
      </c>
      <c r="I30" s="94">
        <v>1</v>
      </c>
      <c r="J30" s="95">
        <v>0</v>
      </c>
      <c r="K30" s="94">
        <v>0</v>
      </c>
      <c r="L30" s="95">
        <v>2</v>
      </c>
      <c r="M30" s="94">
        <v>2</v>
      </c>
      <c r="N30" s="95">
        <v>3</v>
      </c>
      <c r="O30" s="94">
        <v>3</v>
      </c>
      <c r="P30" s="95">
        <v>0</v>
      </c>
      <c r="Q30" s="94">
        <v>0</v>
      </c>
      <c r="R30" s="95">
        <v>0</v>
      </c>
      <c r="S30" s="96">
        <v>0</v>
      </c>
      <c r="T30" s="97">
        <f>F30+H30+J30+L30+N30+P30+R30</f>
        <v>11</v>
      </c>
      <c r="U30" s="91">
        <f>G30+I30+K30+M30+O30+Q30+S30</f>
        <v>7</v>
      </c>
      <c r="V30" s="98">
        <f>U30/T30</f>
        <v>0.63636363636363635</v>
      </c>
      <c r="W30" s="93">
        <v>8</v>
      </c>
      <c r="X30" s="99">
        <f>W30/T30</f>
        <v>0.72727272727272729</v>
      </c>
      <c r="Y30" s="93">
        <v>3</v>
      </c>
      <c r="Z30" s="100">
        <v>1</v>
      </c>
      <c r="AA30" s="100">
        <v>8</v>
      </c>
      <c r="AB30" s="96">
        <v>4</v>
      </c>
    </row>
    <row r="31" spans="1:28" s="33" customFormat="1" ht="32.4" x14ac:dyDescent="0.25">
      <c r="A31" s="27" t="s">
        <v>100</v>
      </c>
      <c r="B31" s="26" t="s">
        <v>26</v>
      </c>
      <c r="C31" s="90">
        <f>SUM(IF(F31=0,0,1),IF(H31=0,0,1),IF(J31=0,0,1),IF(L31=0,0,1),IF(N31=0,0,1),IF(P31=0,0,1),IF(R31=0,0,1))</f>
        <v>4</v>
      </c>
      <c r="D31" s="91">
        <v>2</v>
      </c>
      <c r="E31" s="92">
        <f>D31/C31</f>
        <v>0.5</v>
      </c>
      <c r="F31" s="93">
        <v>3</v>
      </c>
      <c r="G31" s="94">
        <v>2</v>
      </c>
      <c r="H31" s="95">
        <v>3</v>
      </c>
      <c r="I31" s="94">
        <v>2</v>
      </c>
      <c r="J31" s="95">
        <v>2</v>
      </c>
      <c r="K31" s="94">
        <v>1</v>
      </c>
      <c r="L31" s="95">
        <v>2</v>
      </c>
      <c r="M31" s="94">
        <v>0</v>
      </c>
      <c r="N31" s="95">
        <v>0</v>
      </c>
      <c r="O31" s="94">
        <v>0</v>
      </c>
      <c r="P31" s="95">
        <v>0</v>
      </c>
      <c r="Q31" s="94">
        <v>0</v>
      </c>
      <c r="R31" s="95">
        <v>0</v>
      </c>
      <c r="S31" s="96">
        <v>0</v>
      </c>
      <c r="T31" s="97">
        <f>F31+H31+J31+L31+N31+P31+R31</f>
        <v>10</v>
      </c>
      <c r="U31" s="91">
        <f>G31+I31+K31+M31+O31+Q31+S31</f>
        <v>5</v>
      </c>
      <c r="V31" s="98">
        <f>U31/T31</f>
        <v>0.5</v>
      </c>
      <c r="W31" s="93">
        <v>7</v>
      </c>
      <c r="X31" s="99">
        <f>W31/T31</f>
        <v>0.7</v>
      </c>
      <c r="Y31" s="93">
        <v>8</v>
      </c>
      <c r="Z31" s="100">
        <v>4.5</v>
      </c>
      <c r="AA31" s="100">
        <v>17</v>
      </c>
      <c r="AB31" s="120">
        <v>9</v>
      </c>
    </row>
    <row r="32" spans="1:28" s="33" customFormat="1" ht="32.4" x14ac:dyDescent="0.25">
      <c r="A32" s="27" t="s">
        <v>98</v>
      </c>
      <c r="B32" s="26" t="s">
        <v>26</v>
      </c>
      <c r="C32" s="90">
        <f>SUM(IF(F32=0,0,1),IF(H32=0,0,1),IF(J32=0,0,1),IF(L32=0,0,1),IF(N32=0,0,1),IF(P32=0,0,1),IF(R32=0,0,1))</f>
        <v>4</v>
      </c>
      <c r="D32" s="91">
        <f>SUM(IF(G32=F32,1,0)+IF(G32*F32=2,0.5,0)+IF(G32*F32=6,1,0)+IF(F32=0,0,0)+IF(I32=H32,1,0)+IF(I32*H32=2,0.5,0)+IF(I32*H32=6,1,0)+IF(H32=0,0,0)+IF(K32=J32,1,0)+IF(K32*J32=2,0.5,0)+IF(K32*J32=6,1,0)+IF(J32=0,0,0)+IF(M32=L32,1,0)+IF(M32*L32=2,0.5,0)+IF(M32*L32=6,1,0)+IF(L32=0,0,0)+IF(O32=N32,1,0)+IF(O32*N32=2,0.5,0)+IF(O32*N32=6,1,0)+IF(N32=0,0,0)+IF(Q32=P32,1,0)+IF(Q32*P32=2,0.5,0)+IF(Q32*P32=6,1,0)+IF(P32=0,0,0)+IF(S32=R32,1,0)+IF(S32*R32=2,0.5,0)+IF(S32*R32=6,1,0)+IF(R32=0,0,0))-SUM(IF(F32=0,1,0),IF(H32=0,1,0),IF(J32=0,1,0),IF(L32=0,1,0),IF(N32=0,1,0),IF(P32=0,1,0),IF(R32=0,1,0))</f>
        <v>2</v>
      </c>
      <c r="E32" s="92">
        <f>D32/C32</f>
        <v>0.5</v>
      </c>
      <c r="F32" s="93">
        <v>3</v>
      </c>
      <c r="G32" s="94">
        <v>2</v>
      </c>
      <c r="H32" s="95">
        <v>3</v>
      </c>
      <c r="I32" s="94">
        <v>2</v>
      </c>
      <c r="J32" s="95">
        <v>3</v>
      </c>
      <c r="K32" s="94">
        <v>1</v>
      </c>
      <c r="L32" s="95">
        <v>2</v>
      </c>
      <c r="M32" s="94">
        <v>0</v>
      </c>
      <c r="N32" s="95">
        <v>0</v>
      </c>
      <c r="O32" s="94">
        <v>0</v>
      </c>
      <c r="P32" s="95">
        <v>0</v>
      </c>
      <c r="Q32" s="94">
        <v>0</v>
      </c>
      <c r="R32" s="95">
        <v>0</v>
      </c>
      <c r="S32" s="96">
        <v>0</v>
      </c>
      <c r="T32" s="97">
        <f>F32+H32+J32+L32+N32+P32+R32</f>
        <v>11</v>
      </c>
      <c r="U32" s="91">
        <f>G32+I32+K32+M32+O32+Q32+S32</f>
        <v>5</v>
      </c>
      <c r="V32" s="98">
        <f>U32/T32</f>
        <v>0.45454545454545453</v>
      </c>
      <c r="W32" s="93">
        <v>7</v>
      </c>
      <c r="X32" s="99">
        <f>W32/T32</f>
        <v>0.63636363636363635</v>
      </c>
      <c r="Y32" s="93">
        <v>5</v>
      </c>
      <c r="Z32" s="100">
        <v>1</v>
      </c>
      <c r="AA32" s="100">
        <v>11</v>
      </c>
      <c r="AB32" s="96">
        <v>3</v>
      </c>
    </row>
    <row r="33" spans="1:28" s="33" customFormat="1" ht="32.4" x14ac:dyDescent="0.25">
      <c r="A33" s="27" t="s">
        <v>99</v>
      </c>
      <c r="B33" s="26" t="s">
        <v>26</v>
      </c>
      <c r="C33" s="90">
        <f>SUM(IF(F33=0,0,1),IF(H33=0,0,1),IF(J33=0,0,1),IF(L33=0,0,1),IF(N33=0,0,1),IF(P33=0,0,1),IF(R33=0,0,1))</f>
        <v>4</v>
      </c>
      <c r="D33" s="91">
        <f>SUM(IF(G33=F33,1,0)+IF(G33*F33=2,0.5,0)+IF(G33*F33=6,1,0)+IF(F33=0,0,0)+IF(I33=H33,1,0)+IF(I33*H33=2,0.5,0)+IF(I33*H33=6,1,0)+IF(H33=0,0,0)+IF(K33=J33,1,0)+IF(K33*J33=2,0.5,0)+IF(K33*J33=6,1,0)+IF(J33=0,0,0)+IF(M33=L33,1,0)+IF(M33*L33=2,0.5,0)+IF(M33*L33=6,1,0)+IF(L33=0,0,0)+IF(O33=N33,1,0)+IF(O33*N33=2,0.5,0)+IF(O33*N33=6,1,0)+IF(N33=0,0,0)+IF(Q33=P33,1,0)+IF(Q33*P33=2,0.5,0)+IF(Q33*P33=6,1,0)+IF(P33=0,0,0)+IF(S33=R33,1,0)+IF(S33*R33=2,0.5,0)+IF(S33*R33=6,1,0)+IF(R33=0,0,0))-SUM(IF(F33=0,1,0),IF(H33=0,1,0),IF(J33=0,1,0),IF(L33=0,1,0),IF(N33=0,1,0),IF(P33=0,1,0),IF(R33=0,1,0))</f>
        <v>2</v>
      </c>
      <c r="E33" s="92">
        <f>D33/C33</f>
        <v>0.5</v>
      </c>
      <c r="F33" s="93">
        <v>3</v>
      </c>
      <c r="G33" s="94">
        <v>2</v>
      </c>
      <c r="H33" s="95">
        <v>3</v>
      </c>
      <c r="I33" s="94">
        <v>2</v>
      </c>
      <c r="J33" s="95">
        <v>3</v>
      </c>
      <c r="K33" s="94">
        <v>1</v>
      </c>
      <c r="L33" s="95">
        <v>2</v>
      </c>
      <c r="M33" s="94">
        <v>0</v>
      </c>
      <c r="N33" s="95">
        <v>0</v>
      </c>
      <c r="O33" s="94">
        <v>0</v>
      </c>
      <c r="P33" s="95">
        <v>0</v>
      </c>
      <c r="Q33" s="94">
        <v>0</v>
      </c>
      <c r="R33" s="95">
        <v>0</v>
      </c>
      <c r="S33" s="96">
        <v>0</v>
      </c>
      <c r="T33" s="97">
        <f>F33+H33+J33+L33+N33+P33+R33</f>
        <v>11</v>
      </c>
      <c r="U33" s="91">
        <f>G33+I33+K33+M33+O33+Q33+S33</f>
        <v>5</v>
      </c>
      <c r="V33" s="98">
        <f>U33/T33</f>
        <v>0.45454545454545453</v>
      </c>
      <c r="W33" s="93">
        <v>7</v>
      </c>
      <c r="X33" s="99">
        <f>W33/T33</f>
        <v>0.63636363636363635</v>
      </c>
      <c r="Y33" s="93">
        <v>13</v>
      </c>
      <c r="Z33" s="100">
        <v>4</v>
      </c>
      <c r="AA33" s="100">
        <v>30</v>
      </c>
      <c r="AB33" s="96">
        <v>10</v>
      </c>
    </row>
    <row r="34" spans="1:28" s="33" customFormat="1" ht="32.4" x14ac:dyDescent="0.25">
      <c r="A34" s="27" t="s">
        <v>105</v>
      </c>
      <c r="B34" s="26" t="s">
        <v>26</v>
      </c>
      <c r="C34" s="90">
        <f>SUM(IF(F34=0,0,1),IF(H34=0,0,1),IF(J34=0,0,1),IF(L34=0,0,1),IF(N34=0,0,1),IF(P34=0,0,1),IF(R34=0,0,1))</f>
        <v>3</v>
      </c>
      <c r="D34" s="91">
        <f>SUM(IF(G34=F34,1,0)+IF(G34*F34=2,0.5,0)+IF(G34*F34=6,1,0)+IF(F34=0,0,0)+IF(I34=H34,1,0)+IF(I34*H34=2,0.5,0)+IF(I34*H34=6,1,0)+IF(H34=0,0,0)+IF(K34=J34,1,0)+IF(K34*J34=2,0.5,0)+IF(K34*J34=6,1,0)+IF(J34=0,0,0)+IF(M34=L34,1,0)+IF(M34*L34=2,0.5,0)+IF(M34*L34=6,1,0)+IF(L34=0,0,0)+IF(O34=N34,1,0)+IF(O34*N34=2,0.5,0)+IF(O34*N34=6,1,0)+IF(N34=0,0,0)+IF(Q34=P34,1,0)+IF(Q34*P34=2,0.5,0)+IF(Q34*P34=6,1,0)+IF(P34=0,0,0)+IF(S34=R34,1,0)+IF(S34*R34=2,0.5,0)+IF(S34*R34=6,1,0)+IF(R34=0,0,0))-SUM(IF(F34=0,1,0),IF(H34=0,1,0),IF(J34=0,1,0),IF(L34=0,1,0),IF(N34=0,1,0),IF(P34=0,1,0),IF(R34=0,1,0))</f>
        <v>1.5</v>
      </c>
      <c r="E34" s="92">
        <f>D34/C34</f>
        <v>0.5</v>
      </c>
      <c r="F34" s="93">
        <v>0</v>
      </c>
      <c r="G34" s="94">
        <v>0</v>
      </c>
      <c r="H34" s="95">
        <v>0</v>
      </c>
      <c r="I34" s="94">
        <v>0</v>
      </c>
      <c r="J34" s="95">
        <v>3</v>
      </c>
      <c r="K34" s="94">
        <v>2</v>
      </c>
      <c r="L34" s="95">
        <v>2</v>
      </c>
      <c r="M34" s="94">
        <v>1</v>
      </c>
      <c r="N34" s="95">
        <v>3</v>
      </c>
      <c r="O34" s="94">
        <v>0</v>
      </c>
      <c r="P34" s="95">
        <v>0</v>
      </c>
      <c r="Q34" s="94">
        <v>0</v>
      </c>
      <c r="R34" s="95">
        <v>0</v>
      </c>
      <c r="S34" s="96">
        <v>0</v>
      </c>
      <c r="T34" s="97">
        <f>F34+H34+J34+L34+N34+P34+R34</f>
        <v>8</v>
      </c>
      <c r="U34" s="91">
        <f>G34+I34+K34+M34+O34+Q34+S34</f>
        <v>3</v>
      </c>
      <c r="V34" s="98">
        <f>U34/T34</f>
        <v>0.375</v>
      </c>
      <c r="W34" s="93">
        <v>8</v>
      </c>
      <c r="X34" s="99">
        <f>W34/T34</f>
        <v>1</v>
      </c>
      <c r="Y34" s="93">
        <v>15</v>
      </c>
      <c r="Z34" s="100">
        <v>6</v>
      </c>
      <c r="AA34" s="100">
        <v>36</v>
      </c>
      <c r="AB34" s="96">
        <v>16</v>
      </c>
    </row>
    <row r="35" spans="1:28" s="33" customFormat="1" ht="32.4" x14ac:dyDescent="0.25">
      <c r="A35" s="27" t="s">
        <v>106</v>
      </c>
      <c r="B35" s="26" t="s">
        <v>26</v>
      </c>
      <c r="C35" s="90">
        <f>SUM(IF(F35=0,0,1),IF(H35=0,0,1),IF(J35=0,0,1),IF(L35=0,0,1),IF(N35=0,0,1),IF(P35=0,0,1),IF(R35=0,0,1))</f>
        <v>4</v>
      </c>
      <c r="D35" s="91">
        <f>SUM(IF(G35=F35,1,0)+IF(G35*F35=2,0.5,0)+IF(G35*F35=6,1,0)+IF(F35=0,0,0)+IF(I35=H35,1,0)+IF(I35*H35=2,0.5,0)+IF(I35*H35=6,1,0)+IF(H35=0,0,0)+IF(K35=J35,1,0)+IF(K35*J35=2,0.5,0)+IF(K35*J35=6,1,0)+IF(J35=0,0,0)+IF(M35=L35,1,0)+IF(M35*L35=2,0.5,0)+IF(M35*L35=6,1,0)+IF(L35=0,0,0)+IF(O35=N35,1,0)+IF(O35*N35=2,0.5,0)+IF(O35*N35=6,1,0)+IF(N35=0,0,0)+IF(Q35=P35,1,0)+IF(Q35*P35=2,0.5,0)+IF(Q35*P35=6,1,0)+IF(P35=0,0,0)+IF(S35=R35,1,0)+IF(S35*R35=2,0.5,0)+IF(S35*R35=6,1,0)+IF(R35=0,0,0))-SUM(IF(F35=0,1,0),IF(H35=0,1,0),IF(J35=0,1,0),IF(L35=0,1,0),IF(N35=0,1,0),IF(P35=0,1,0),IF(R35=0,1,0))</f>
        <v>2</v>
      </c>
      <c r="E35" s="92">
        <f>D35/C35</f>
        <v>0.5</v>
      </c>
      <c r="F35" s="93">
        <v>0</v>
      </c>
      <c r="G35" s="94">
        <v>0</v>
      </c>
      <c r="H35" s="95">
        <v>2</v>
      </c>
      <c r="I35" s="94">
        <v>0</v>
      </c>
      <c r="J35" s="95">
        <v>3</v>
      </c>
      <c r="K35" s="94">
        <v>2</v>
      </c>
      <c r="L35" s="119">
        <v>3</v>
      </c>
      <c r="M35" s="94">
        <v>2</v>
      </c>
      <c r="N35" s="95">
        <v>3</v>
      </c>
      <c r="O35" s="94">
        <v>0</v>
      </c>
      <c r="P35" s="95">
        <v>0</v>
      </c>
      <c r="Q35" s="94">
        <v>0</v>
      </c>
      <c r="R35" s="95">
        <v>0</v>
      </c>
      <c r="S35" s="96">
        <v>0</v>
      </c>
      <c r="T35" s="97">
        <f>F35+H35+J35+L35+N35+P35+R35</f>
        <v>11</v>
      </c>
      <c r="U35" s="91">
        <f>G35+I35+K35+M35+O35+Q35+S35</f>
        <v>4</v>
      </c>
      <c r="V35" s="98">
        <f>U35/T35</f>
        <v>0.36363636363636365</v>
      </c>
      <c r="W35" s="93">
        <v>11</v>
      </c>
      <c r="X35" s="99">
        <f>W35/T35</f>
        <v>1</v>
      </c>
      <c r="Y35" s="93">
        <v>0</v>
      </c>
      <c r="Z35" s="100">
        <v>0</v>
      </c>
      <c r="AA35" s="100">
        <v>0</v>
      </c>
      <c r="AB35" s="96">
        <v>0</v>
      </c>
    </row>
    <row r="36" spans="1:28" s="33" customFormat="1" ht="32.4" x14ac:dyDescent="0.25">
      <c r="A36" s="27" t="s">
        <v>107</v>
      </c>
      <c r="B36" s="26" t="s">
        <v>26</v>
      </c>
      <c r="C36" s="90">
        <f>SUM(IF(F36=0,0,1),IF(H36=0,0,1),IF(J36=0,0,1),IF(L36=0,0,1),IF(N36=0,0,1),IF(P36=0,0,1),IF(R36=0,0,1))</f>
        <v>4</v>
      </c>
      <c r="D36" s="91">
        <f>SUM(IF(G36=F36,1,0)+IF(G36*F36=2,0.5,0)+IF(G36*F36=6,1,0)+IF(F36=0,0,0)+IF(I36=H36,1,0)+IF(I36*H36=2,0.5,0)+IF(I36*H36=6,1,0)+IF(H36=0,0,0)+IF(K36=J36,1,0)+IF(K36*J36=2,0.5,0)+IF(K36*J36=6,1,0)+IF(J36=0,0,0)+IF(M36=L36,1,0)+IF(M36*L36=2,0.5,0)+IF(M36*L36=6,1,0)+IF(L36=0,0,0)+IF(O36=N36,1,0)+IF(O36*N36=2,0.5,0)+IF(O36*N36=6,1,0)+IF(N36=0,0,0)+IF(Q36=P36,1,0)+IF(Q36*P36=2,0.5,0)+IF(Q36*P36=6,1,0)+IF(P36=0,0,0)+IF(S36=R36,1,0)+IF(S36*R36=2,0.5,0)+IF(S36*R36=6,1,0)+IF(R36=0,0,0))-SUM(IF(F36=0,1,0),IF(H36=0,1,0),IF(J36=0,1,0),IF(L36=0,1,0),IF(N36=0,1,0),IF(P36=0,1,0),IF(R36=0,1,0))</f>
        <v>2</v>
      </c>
      <c r="E36" s="92">
        <f>D36/C36</f>
        <v>0.5</v>
      </c>
      <c r="F36" s="93">
        <v>0</v>
      </c>
      <c r="G36" s="94">
        <v>0</v>
      </c>
      <c r="H36" s="95">
        <v>2</v>
      </c>
      <c r="I36" s="94">
        <v>0</v>
      </c>
      <c r="J36" s="95">
        <v>3</v>
      </c>
      <c r="K36" s="94">
        <v>2</v>
      </c>
      <c r="L36" s="119">
        <v>3</v>
      </c>
      <c r="M36" s="94">
        <v>2</v>
      </c>
      <c r="N36" s="95">
        <v>3</v>
      </c>
      <c r="O36" s="94">
        <v>0</v>
      </c>
      <c r="P36" s="95">
        <v>0</v>
      </c>
      <c r="Q36" s="94">
        <v>0</v>
      </c>
      <c r="R36" s="95">
        <v>0</v>
      </c>
      <c r="S36" s="96">
        <v>0</v>
      </c>
      <c r="T36" s="97">
        <f>F36+H36+J36+L36+N36+P36+R36</f>
        <v>11</v>
      </c>
      <c r="U36" s="91">
        <f>G36+I36+K36+M36+O36+Q36+S36</f>
        <v>4</v>
      </c>
      <c r="V36" s="98">
        <f>U36/T36</f>
        <v>0.36363636363636365</v>
      </c>
      <c r="W36" s="93">
        <v>11</v>
      </c>
      <c r="X36" s="99">
        <f>W36/T36</f>
        <v>1</v>
      </c>
      <c r="Y36" s="93">
        <v>0</v>
      </c>
      <c r="Z36" s="100">
        <v>0</v>
      </c>
      <c r="AA36" s="100">
        <v>0</v>
      </c>
      <c r="AB36" s="96">
        <v>0</v>
      </c>
    </row>
    <row r="37" spans="1:28" s="33" customFormat="1" ht="32.4" x14ac:dyDescent="0.25">
      <c r="A37" s="27" t="s">
        <v>108</v>
      </c>
      <c r="B37" s="26" t="s">
        <v>26</v>
      </c>
      <c r="C37" s="90">
        <f>SUM(IF(F37=0,0,1),IF(H37=0,0,1),IF(J37=0,0,1),IF(L37=0,0,1),IF(N37=0,0,1),IF(P37=0,0,1),IF(R37=0,0,1))</f>
        <v>2</v>
      </c>
      <c r="D37" s="91">
        <f>SUM(IF(G37=F37,1,0)+IF(G37*F37=2,0.5,0)+IF(G37*F37=6,1,0)+IF(F37=0,0,0)+IF(I37=H37,1,0)+IF(I37*H37=2,0.5,0)+IF(I37*H37=6,1,0)+IF(H37=0,0,0)+IF(K37=J37,1,0)+IF(K37*J37=2,0.5,0)+IF(K37*J37=6,1,0)+IF(J37=0,0,0)+IF(M37=L37,1,0)+IF(M37*L37=2,0.5,0)+IF(M37*L37=6,1,0)+IF(L37=0,0,0)+IF(O37=N37,1,0)+IF(O37*N37=2,0.5,0)+IF(O37*N37=6,1,0)+IF(N37=0,0,0)+IF(Q37=P37,1,0)+IF(Q37*P37=2,0.5,0)+IF(Q37*P37=6,1,0)+IF(P37=0,0,0)+IF(S37=R37,1,0)+IF(S37*R37=2,0.5,0)+IF(S37*R37=6,1,0)+IF(R37=0,0,0))-SUM(IF(F37=0,1,0),IF(H37=0,1,0),IF(J37=0,1,0),IF(L37=0,1,0),IF(N37=0,1,0),IF(P37=0,1,0),IF(R37=0,1,0))</f>
        <v>1</v>
      </c>
      <c r="E37" s="92">
        <f>D37/C37</f>
        <v>0.5</v>
      </c>
      <c r="F37" s="93">
        <v>0</v>
      </c>
      <c r="G37" s="94">
        <v>0</v>
      </c>
      <c r="H37" s="95">
        <v>2</v>
      </c>
      <c r="I37" s="94">
        <v>0</v>
      </c>
      <c r="J37" s="95">
        <v>0</v>
      </c>
      <c r="K37" s="94">
        <v>0</v>
      </c>
      <c r="L37" s="119">
        <v>1</v>
      </c>
      <c r="M37" s="94">
        <v>1</v>
      </c>
      <c r="N37" s="95">
        <v>0</v>
      </c>
      <c r="O37" s="94">
        <v>0</v>
      </c>
      <c r="P37" s="95">
        <v>0</v>
      </c>
      <c r="Q37" s="94">
        <v>0</v>
      </c>
      <c r="R37" s="95">
        <v>0</v>
      </c>
      <c r="S37" s="96">
        <v>0</v>
      </c>
      <c r="T37" s="97">
        <f>F37+H37+J37+L37+N37+P37+R37</f>
        <v>3</v>
      </c>
      <c r="U37" s="91">
        <f>G37+I37+K37+M37+O37+Q37+S37</f>
        <v>1</v>
      </c>
      <c r="V37" s="98">
        <f>U37/T37</f>
        <v>0.33333333333333331</v>
      </c>
      <c r="W37" s="93">
        <v>3</v>
      </c>
      <c r="X37" s="99">
        <f>W37/T37</f>
        <v>1</v>
      </c>
      <c r="Y37" s="93">
        <v>9</v>
      </c>
      <c r="Z37" s="100">
        <v>5.5</v>
      </c>
      <c r="AA37" s="100">
        <v>18</v>
      </c>
      <c r="AB37" s="96">
        <v>11</v>
      </c>
    </row>
    <row r="38" spans="1:28" s="33" customFormat="1" ht="32.4" x14ac:dyDescent="0.25">
      <c r="A38" s="27" t="s">
        <v>102</v>
      </c>
      <c r="B38" s="26" t="s">
        <v>26</v>
      </c>
      <c r="C38" s="90">
        <f>SUM(IF(F38=0,0,1),IF(H38=0,0,1),IF(J38=0,0,1),IF(L38=0,0,1),IF(N38=0,0,1),IF(P38=0,0,1),IF(R38=0,0,1))</f>
        <v>3</v>
      </c>
      <c r="D38" s="91">
        <f>SUM(IF(G38=F38,1,0)+IF(G38*F38=2,0.5,0)+IF(G38*F38=6,1,0)+IF(F38=0,0,0)+IF(I38=H38,1,0)+IF(I38*H38=2,0.5,0)+IF(I38*H38=6,1,0)+IF(H38=0,0,0)+IF(K38=J38,1,0)+IF(K38*J38=2,0.5,0)+IF(K38*J38=6,1,0)+IF(J38=0,0,0)+IF(M38=L38,1,0)+IF(M38*L38=2,0.5,0)+IF(M38*L38=6,1,0)+IF(L38=0,0,0)+IF(O38=N38,1,0)+IF(O38*N38=2,0.5,0)+IF(O38*N38=6,1,0)+IF(N38=0,0,0)+IF(Q38=P38,1,0)+IF(Q38*P38=2,0.5,0)+IF(Q38*P38=6,1,0)+IF(P38=0,0,0)+IF(S38=R38,1,0)+IF(S38*R38=2,0.5,0)+IF(S38*R38=6,1,0)+IF(R38=0,0,0))-SUM(IF(F38=0,1,0),IF(H38=0,1,0),IF(J38=0,1,0),IF(L38=0,1,0),IF(N38=0,1,0),IF(P38=0,1,0),IF(R38=0,1,0))</f>
        <v>0</v>
      </c>
      <c r="E38" s="92">
        <f>D38/C38</f>
        <v>0</v>
      </c>
      <c r="F38" s="93">
        <v>3</v>
      </c>
      <c r="G38" s="94">
        <v>1</v>
      </c>
      <c r="H38" s="95">
        <v>0</v>
      </c>
      <c r="I38" s="94">
        <v>0</v>
      </c>
      <c r="J38" s="95">
        <v>2</v>
      </c>
      <c r="K38" s="94">
        <v>0</v>
      </c>
      <c r="L38" s="95">
        <v>3</v>
      </c>
      <c r="M38" s="94">
        <v>1</v>
      </c>
      <c r="N38" s="95">
        <v>0</v>
      </c>
      <c r="O38" s="94">
        <v>0</v>
      </c>
      <c r="P38" s="95">
        <v>0</v>
      </c>
      <c r="Q38" s="94">
        <v>0</v>
      </c>
      <c r="R38" s="95">
        <v>0</v>
      </c>
      <c r="S38" s="96">
        <v>0</v>
      </c>
      <c r="T38" s="97">
        <f>F38+H38+J38+L38+N38+P38+R38</f>
        <v>8</v>
      </c>
      <c r="U38" s="91">
        <f>G38+I38+K38+M38+O38+Q38+S38</f>
        <v>2</v>
      </c>
      <c r="V38" s="98">
        <f>U38/T38</f>
        <v>0.25</v>
      </c>
      <c r="W38" s="93">
        <v>7</v>
      </c>
      <c r="X38" s="99">
        <f>W38/T38</f>
        <v>0.875</v>
      </c>
      <c r="Y38" s="93">
        <v>6</v>
      </c>
      <c r="Z38" s="100">
        <v>1</v>
      </c>
      <c r="AA38" s="100">
        <v>12</v>
      </c>
      <c r="AB38" s="96">
        <v>4</v>
      </c>
    </row>
    <row r="39" spans="1:28" s="33" customFormat="1" ht="33.6" customHeight="1" x14ac:dyDescent="0.25">
      <c r="A39" s="27" t="s">
        <v>104</v>
      </c>
      <c r="B39" s="26" t="s">
        <v>26</v>
      </c>
      <c r="C39" s="90">
        <f>SUM(IF(F39=0,0,1),IF(H39=0,0,1),IF(J39=0,0,1),IF(L39=0,0,1),IF(N39=0,0,1),IF(P39=0,0,1),IF(R39=0,0,1))</f>
        <v>3</v>
      </c>
      <c r="D39" s="91">
        <f>SUM(IF(G39=F39,1,0)+IF(G39*F39=2,0.5,0)+IF(G39*F39=6,1,0)+IF(F39=0,0,0)+IF(I39=H39,1,0)+IF(I39*H39=2,0.5,0)+IF(I39*H39=6,1,0)+IF(H39=0,0,0)+IF(K39=J39,1,0)+IF(K39*J39=2,0.5,0)+IF(K39*J39=6,1,0)+IF(J39=0,0,0)+IF(M39=L39,1,0)+IF(M39*L39=2,0.5,0)+IF(M39*L39=6,1,0)+IF(L39=0,0,0)+IF(O39=N39,1,0)+IF(O39*N39=2,0.5,0)+IF(O39*N39=6,1,0)+IF(N39=0,0,0)+IF(Q39=P39,1,0)+IF(Q39*P39=2,0.5,0)+IF(Q39*P39=6,1,0)+IF(P39=0,0,0)+IF(S39=R39,1,0)+IF(S39*R39=2,0.5,0)+IF(S39*R39=6,1,0)+IF(R39=0,0,0))-SUM(IF(F39=0,1,0),IF(H39=0,1,0),IF(J39=0,1,0),IF(L39=0,1,0),IF(N39=0,1,0),IF(P39=0,1,0),IF(R39=0,1,0))</f>
        <v>0</v>
      </c>
      <c r="E39" s="92">
        <f>D39/C39</f>
        <v>0</v>
      </c>
      <c r="F39" s="93">
        <v>3</v>
      </c>
      <c r="G39" s="94">
        <v>1</v>
      </c>
      <c r="H39" s="95">
        <v>0</v>
      </c>
      <c r="I39" s="94">
        <v>0</v>
      </c>
      <c r="J39" s="119">
        <v>2</v>
      </c>
      <c r="K39" s="94">
        <v>0</v>
      </c>
      <c r="L39" s="95">
        <v>3</v>
      </c>
      <c r="M39" s="94">
        <v>1</v>
      </c>
      <c r="N39" s="95">
        <v>0</v>
      </c>
      <c r="O39" s="94">
        <v>0</v>
      </c>
      <c r="P39" s="95">
        <v>0</v>
      </c>
      <c r="Q39" s="94">
        <v>0</v>
      </c>
      <c r="R39" s="95">
        <v>0</v>
      </c>
      <c r="S39" s="96">
        <v>0</v>
      </c>
      <c r="T39" s="97">
        <f>F39+H39+J39+L39+N39+P39+R39</f>
        <v>8</v>
      </c>
      <c r="U39" s="91">
        <f>G39+I39+K39+M39+O39+Q39+S39</f>
        <v>2</v>
      </c>
      <c r="V39" s="98">
        <f>U39/T39</f>
        <v>0.25</v>
      </c>
      <c r="W39" s="93">
        <v>7</v>
      </c>
      <c r="X39" s="99">
        <f>W39/T39</f>
        <v>0.875</v>
      </c>
      <c r="Y39" s="93">
        <v>9</v>
      </c>
      <c r="Z39" s="100">
        <v>4.5</v>
      </c>
      <c r="AA39" s="100">
        <v>19</v>
      </c>
      <c r="AB39" s="96">
        <v>9</v>
      </c>
    </row>
    <row r="40" spans="1:28" s="33" customFormat="1" ht="33.6" customHeight="1" x14ac:dyDescent="0.25">
      <c r="A40" s="27" t="s">
        <v>103</v>
      </c>
      <c r="B40" s="26" t="s">
        <v>26</v>
      </c>
      <c r="C40" s="90">
        <f>SUM(IF(F40=0,0,1),IF(H40=0,0,1),IF(J40=0,0,1),IF(L40=0,0,1),IF(N40=0,0,1),IF(P40=0,0,1),IF(R40=0,0,1))</f>
        <v>2</v>
      </c>
      <c r="D40" s="91">
        <f>SUM(IF(G40=F40,1,0)+IF(G40*F40=2,0.5,0)+IF(G40*F40=6,1,0)+IF(F40=0,0,0)+IF(I40=H40,1,0)+IF(I40*H40=2,0.5,0)+IF(I40*H40=6,1,0)+IF(H40=0,0,0)+IF(K40=J40,1,0)+IF(K40*J40=2,0.5,0)+IF(K40*J40=6,1,0)+IF(J40=0,0,0)+IF(M40=L40,1,0)+IF(M40*L40=2,0.5,0)+IF(M40*L40=6,1,0)+IF(L40=0,0,0)+IF(O40=N40,1,0)+IF(O40*N40=2,0.5,0)+IF(O40*N40=6,1,0)+IF(N40=0,0,0)+IF(Q40=P40,1,0)+IF(Q40*P40=2,0.5,0)+IF(Q40*P40=6,1,0)+IF(P40=0,0,0)+IF(S40=R40,1,0)+IF(S40*R40=2,0.5,0)+IF(S40*R40=6,1,0)+IF(R40=0,0,0))-SUM(IF(F40=0,1,0),IF(H40=0,1,0),IF(J40=0,1,0),IF(L40=0,1,0),IF(N40=0,1,0),IF(P40=0,1,0),IF(R40=0,1,0))</f>
        <v>0</v>
      </c>
      <c r="E40" s="92">
        <f>D40/C40</f>
        <v>0</v>
      </c>
      <c r="F40" s="93">
        <v>0</v>
      </c>
      <c r="G40" s="94">
        <v>0</v>
      </c>
      <c r="H40" s="95">
        <v>0</v>
      </c>
      <c r="I40" s="94">
        <v>0</v>
      </c>
      <c r="J40" s="119">
        <v>2</v>
      </c>
      <c r="K40" s="94">
        <v>0</v>
      </c>
      <c r="L40" s="95">
        <v>3</v>
      </c>
      <c r="M40" s="94">
        <v>1</v>
      </c>
      <c r="N40" s="95">
        <v>0</v>
      </c>
      <c r="O40" s="94">
        <v>0</v>
      </c>
      <c r="P40" s="95">
        <v>0</v>
      </c>
      <c r="Q40" s="94">
        <v>0</v>
      </c>
      <c r="R40" s="95">
        <v>0</v>
      </c>
      <c r="S40" s="96">
        <v>0</v>
      </c>
      <c r="T40" s="97">
        <f>F40+H40+J40+L40+N40+P40+R40</f>
        <v>5</v>
      </c>
      <c r="U40" s="91">
        <f>G40+I40+K40+M40+O40+Q40+S40</f>
        <v>1</v>
      </c>
      <c r="V40" s="98">
        <f>U40/T40</f>
        <v>0.2</v>
      </c>
      <c r="W40" s="93">
        <v>5</v>
      </c>
      <c r="X40" s="99">
        <f>W40/T40</f>
        <v>1</v>
      </c>
      <c r="Y40" s="93">
        <v>3</v>
      </c>
      <c r="Z40" s="100">
        <v>1</v>
      </c>
      <c r="AA40" s="100">
        <v>7</v>
      </c>
      <c r="AB40" s="96">
        <v>2</v>
      </c>
    </row>
    <row r="41" spans="1:28" s="33" customFormat="1" ht="33.6" customHeight="1" x14ac:dyDescent="0.25">
      <c r="A41" s="27" t="s">
        <v>72</v>
      </c>
      <c r="B41" s="26" t="s">
        <v>25</v>
      </c>
      <c r="C41" s="90">
        <f>SUM(IF(F41=0,0,1),IF(H41=0,0,1),IF(J41=0,0,1),IF(L41=0,0,1),IF(N41=0,0,1),IF(P41=0,0,1),IF(R41=0,0,1))</f>
        <v>1</v>
      </c>
      <c r="D41" s="91">
        <f>SUM(IF(G41=F41,1,0)+IF(G41*F41=2,0.5,0)+IF(G41*F41=6,1,0)+IF(F41=0,0,0)+IF(I41=H41,1,0)+IF(I41*H41=2,0.5,0)+IF(I41*H41=6,1,0)+IF(H41=0,0,0)+IF(K41=J41,1,0)+IF(K41*J41=2,0.5,0)+IF(K41*J41=6,1,0)+IF(J41=0,0,0)+IF(M41=L41,1,0)+IF(M41*L41=2,0.5,0)+IF(M41*L41=6,1,0)+IF(L41=0,0,0)+IF(O41=N41,1,0)+IF(O41*N41=2,0.5,0)+IF(O41*N41=6,1,0)+IF(N41=0,0,0)+IF(Q41=P41,1,0)+IF(Q41*P41=2,0.5,0)+IF(Q41*P41=6,1,0)+IF(P41=0,0,0)+IF(S41=R41,1,0)+IF(S41*R41=2,0.5,0)+IF(S41*R41=6,1,0)+IF(R41=0,0,0))-SUM(IF(F41=0,1,0),IF(H41=0,1,0),IF(J41=0,1,0),IF(L41=0,1,0),IF(N41=0,1,0),IF(P41=0,1,0),IF(R41=0,1,0))</f>
        <v>1</v>
      </c>
      <c r="E41" s="92">
        <f>D41/C41</f>
        <v>1</v>
      </c>
      <c r="F41" s="93">
        <v>2</v>
      </c>
      <c r="G41" s="94">
        <v>2</v>
      </c>
      <c r="H41" s="95">
        <v>0</v>
      </c>
      <c r="I41" s="94">
        <v>0</v>
      </c>
      <c r="J41" s="119">
        <v>0</v>
      </c>
      <c r="K41" s="94">
        <v>0</v>
      </c>
      <c r="L41" s="95">
        <v>0</v>
      </c>
      <c r="M41" s="94">
        <v>0</v>
      </c>
      <c r="N41" s="95">
        <v>0</v>
      </c>
      <c r="O41" s="94">
        <v>0</v>
      </c>
      <c r="P41" s="95">
        <v>0</v>
      </c>
      <c r="Q41" s="94">
        <v>0</v>
      </c>
      <c r="R41" s="95">
        <v>0</v>
      </c>
      <c r="S41" s="96">
        <v>0</v>
      </c>
      <c r="T41" s="97">
        <f>F41+H41+J41+L41+N41+P41+R41</f>
        <v>2</v>
      </c>
      <c r="U41" s="91">
        <f>G41+I41+K41+M41+O41+Q41+S41</f>
        <v>2</v>
      </c>
      <c r="V41" s="98">
        <f>U41/T41</f>
        <v>1</v>
      </c>
      <c r="W41" s="93">
        <v>0</v>
      </c>
      <c r="X41" s="99">
        <f>W41/T41</f>
        <v>0</v>
      </c>
      <c r="Y41" s="93">
        <v>5</v>
      </c>
      <c r="Z41" s="100">
        <v>0</v>
      </c>
      <c r="AA41" s="100">
        <v>13</v>
      </c>
      <c r="AB41" s="96">
        <v>3</v>
      </c>
    </row>
    <row r="42" spans="1:28" s="33" customFormat="1" ht="33.6" customHeight="1" x14ac:dyDescent="0.25">
      <c r="A42" s="27" t="s">
        <v>73</v>
      </c>
      <c r="B42" s="26" t="s">
        <v>25</v>
      </c>
      <c r="C42" s="90">
        <f>SUM(IF(F42=0,0,1),IF(H42=0,0,1),IF(J42=0,0,1),IF(L42=0,0,1),IF(N42=0,0,1),IF(P42=0,0,1),IF(R42=0,0,1))</f>
        <v>1</v>
      </c>
      <c r="D42" s="91">
        <f>SUM(IF(G42=F42,1,0)+IF(G42*F42=2,0.5,0)+IF(G42*F42=6,1,0)+IF(F42=0,0,0)+IF(I42=H42,1,0)+IF(I42*H42=2,0.5,0)+IF(I42*H42=6,1,0)+IF(H42=0,0,0)+IF(K42=J42,1,0)+IF(K42*J42=2,0.5,0)+IF(K42*J42=6,1,0)+IF(J42=0,0,0)+IF(M42=L42,1,0)+IF(M42*L42=2,0.5,0)+IF(M42*L42=6,1,0)+IF(L42=0,0,0)+IF(O42=N42,1,0)+IF(O42*N42=2,0.5,0)+IF(O42*N42=6,1,0)+IF(N42=0,0,0)+IF(Q42=P42,1,0)+IF(Q42*P42=2,0.5,0)+IF(Q42*P42=6,1,0)+IF(P42=0,0,0)+IF(S42=R42,1,0)+IF(S42*R42=2,0.5,0)+IF(S42*R42=6,1,0)+IF(R42=0,0,0))-SUM(IF(F42=0,1,0),IF(H42=0,1,0),IF(J42=0,1,0),IF(L42=0,1,0),IF(N42=0,1,0),IF(P42=0,1,0),IF(R42=0,1,0))</f>
        <v>1</v>
      </c>
      <c r="E42" s="92">
        <f>D42/C42</f>
        <v>1</v>
      </c>
      <c r="F42" s="93">
        <v>2</v>
      </c>
      <c r="G42" s="94">
        <v>2</v>
      </c>
      <c r="H42" s="95">
        <v>0</v>
      </c>
      <c r="I42" s="94">
        <v>0</v>
      </c>
      <c r="J42" s="95">
        <v>0</v>
      </c>
      <c r="K42" s="94">
        <v>0</v>
      </c>
      <c r="L42" s="95">
        <v>0</v>
      </c>
      <c r="M42" s="94">
        <v>0</v>
      </c>
      <c r="N42" s="95">
        <v>0</v>
      </c>
      <c r="O42" s="94">
        <v>0</v>
      </c>
      <c r="P42" s="95">
        <v>0</v>
      </c>
      <c r="Q42" s="94">
        <v>0</v>
      </c>
      <c r="R42" s="95">
        <v>0</v>
      </c>
      <c r="S42" s="96">
        <v>0</v>
      </c>
      <c r="T42" s="97">
        <f>F42+H42+J42+L42+N42+P42+R42</f>
        <v>2</v>
      </c>
      <c r="U42" s="91">
        <f>G42+I42+K42+M42+O42+Q42+S42</f>
        <v>2</v>
      </c>
      <c r="V42" s="98">
        <f>U42/T42</f>
        <v>1</v>
      </c>
      <c r="W42" s="93">
        <v>0</v>
      </c>
      <c r="X42" s="99">
        <f>W42/T42</f>
        <v>0</v>
      </c>
      <c r="Y42" s="93">
        <v>3</v>
      </c>
      <c r="Z42" s="100">
        <v>2</v>
      </c>
      <c r="AA42" s="100">
        <v>6</v>
      </c>
      <c r="AB42" s="96">
        <v>4</v>
      </c>
    </row>
    <row r="43" spans="1:28" s="33" customFormat="1" ht="33.6" customHeight="1" x14ac:dyDescent="0.25">
      <c r="A43" s="27" t="s">
        <v>74</v>
      </c>
      <c r="B43" s="26" t="s">
        <v>25</v>
      </c>
      <c r="C43" s="90">
        <f>SUM(IF(F43=0,0,1),IF(H43=0,0,1),IF(J43=0,0,1),IF(L43=0,0,1),IF(N43=0,0,1),IF(P43=0,0,1),IF(R43=0,0,1))</f>
        <v>1</v>
      </c>
      <c r="D43" s="91">
        <f>SUM(IF(G43=F43,1,0)+IF(G43*F43=2,0.5,0)+IF(G43*F43=6,1,0)+IF(F43=0,0,0)+IF(I43=H43,1,0)+IF(I43*H43=2,0.5,0)+IF(I43*H43=6,1,0)+IF(H43=0,0,0)+IF(K43=J43,1,0)+IF(K43*J43=2,0.5,0)+IF(K43*J43=6,1,0)+IF(J43=0,0,0)+IF(M43=L43,1,0)+IF(M43*L43=2,0.5,0)+IF(M43*L43=6,1,0)+IF(L43=0,0,0)+IF(O43=N43,1,0)+IF(O43*N43=2,0.5,0)+IF(O43*N43=6,1,0)+IF(N43=0,0,0)+IF(Q43=P43,1,0)+IF(Q43*P43=2,0.5,0)+IF(Q43*P43=6,1,0)+IF(P43=0,0,0)+IF(S43=R43,1,0)+IF(S43*R43=2,0.5,0)+IF(S43*R43=6,1,0)+IF(R43=0,0,0))-SUM(IF(F43=0,1,0),IF(H43=0,1,0),IF(J43=0,1,0),IF(L43=0,1,0),IF(N43=0,1,0),IF(P43=0,1,0),IF(R43=0,1,0))</f>
        <v>1</v>
      </c>
      <c r="E43" s="92">
        <f>D43/C43</f>
        <v>1</v>
      </c>
      <c r="F43" s="93">
        <v>2</v>
      </c>
      <c r="G43" s="94">
        <v>2</v>
      </c>
      <c r="H43" s="95">
        <v>0</v>
      </c>
      <c r="I43" s="94">
        <v>0</v>
      </c>
      <c r="J43" s="95">
        <v>0</v>
      </c>
      <c r="K43" s="94">
        <v>0</v>
      </c>
      <c r="L43" s="95">
        <v>0</v>
      </c>
      <c r="M43" s="94">
        <v>0</v>
      </c>
      <c r="N43" s="95">
        <v>0</v>
      </c>
      <c r="O43" s="94">
        <v>0</v>
      </c>
      <c r="P43" s="95">
        <v>0</v>
      </c>
      <c r="Q43" s="94">
        <v>0</v>
      </c>
      <c r="R43" s="95">
        <v>0</v>
      </c>
      <c r="S43" s="96">
        <v>0</v>
      </c>
      <c r="T43" s="97">
        <f>F43+H43+J43+L43+N43+P43+R43</f>
        <v>2</v>
      </c>
      <c r="U43" s="91">
        <f>G43+I43+K43+M43+O43+Q43+S43</f>
        <v>2</v>
      </c>
      <c r="V43" s="98">
        <f>U43/T43</f>
        <v>1</v>
      </c>
      <c r="W43" s="93">
        <v>0</v>
      </c>
      <c r="X43" s="99">
        <f>W43/T43</f>
        <v>0</v>
      </c>
      <c r="Y43" s="93">
        <v>11</v>
      </c>
      <c r="Z43" s="100">
        <v>4</v>
      </c>
      <c r="AA43" s="100">
        <v>26</v>
      </c>
      <c r="AB43" s="96">
        <v>11</v>
      </c>
    </row>
    <row r="44" spans="1:28" s="33" customFormat="1" ht="33.6" customHeight="1" x14ac:dyDescent="0.25">
      <c r="A44" s="27" t="s">
        <v>65</v>
      </c>
      <c r="B44" s="26" t="s">
        <v>25</v>
      </c>
      <c r="C44" s="90">
        <f>SUM(IF(F44=0,0,1),IF(H44=0,0,1),IF(J44=0,0,1),IF(L44=0,0,1),IF(N44=0,0,1),IF(P44=0,0,1),IF(R44=0,0,1))</f>
        <v>5</v>
      </c>
      <c r="D44" s="91">
        <f>SUM(IF(G44=F44,1,0)+IF(G44*F44=2,0.5,0)+IF(G44*F44=6,1,0)+IF(F44=0,0,0)+IF(I44=H44,1,0)+IF(I44*H44=2,0.5,0)+IF(I44*H44=6,1,0)+IF(H44=0,0,0)+IF(K44=J44,1,0)+IF(K44*J44=2,0.5,0)+IF(K44*J44=6,1,0)+IF(J44=0,0,0)+IF(M44=L44,1,0)+IF(M44*L44=2,0.5,0)+IF(M44*L44=6,1,0)+IF(L44=0,0,0)+IF(O44=N44,1,0)+IF(O44*N44=2,0.5,0)+IF(O44*N44=6,1,0)+IF(N44=0,0,0)+IF(Q44=P44,1,0)+IF(Q44*P44=2,0.5,0)+IF(Q44*P44=6,1,0)+IF(P44=0,0,0)+IF(S44=R44,1,0)+IF(S44*R44=2,0.5,0)+IF(S44*R44=6,1,0)+IF(R44=0,0,0))-SUM(IF(F44=0,1,0),IF(H44=0,1,0),IF(J44=0,1,0),IF(L44=0,1,0),IF(N44=0,1,0),IF(P44=0,1,0),IF(R44=0,1,0))</f>
        <v>5</v>
      </c>
      <c r="E44" s="92">
        <f>D44/C44</f>
        <v>1</v>
      </c>
      <c r="F44" s="93">
        <v>2</v>
      </c>
      <c r="G44" s="94">
        <v>2</v>
      </c>
      <c r="H44" s="95">
        <v>2</v>
      </c>
      <c r="I44" s="94">
        <v>2</v>
      </c>
      <c r="J44" s="95">
        <v>2</v>
      </c>
      <c r="K44" s="94">
        <v>2</v>
      </c>
      <c r="L44" s="95">
        <v>0</v>
      </c>
      <c r="M44" s="94">
        <v>0</v>
      </c>
      <c r="N44" s="95">
        <v>0</v>
      </c>
      <c r="O44" s="94">
        <v>0</v>
      </c>
      <c r="P44" s="95">
        <v>2</v>
      </c>
      <c r="Q44" s="94">
        <v>2</v>
      </c>
      <c r="R44" s="95">
        <v>3</v>
      </c>
      <c r="S44" s="96">
        <v>2</v>
      </c>
      <c r="T44" s="97">
        <f>F44+H44+J44+L44+N44+P44+R44</f>
        <v>11</v>
      </c>
      <c r="U44" s="91">
        <f>G44+I44+K44+M44+O44+Q44+S44</f>
        <v>10</v>
      </c>
      <c r="V44" s="98">
        <f>U44/T44</f>
        <v>0.90909090909090906</v>
      </c>
      <c r="W44" s="93">
        <v>10</v>
      </c>
      <c r="X44" s="99">
        <f>W44/T44</f>
        <v>0.90909090909090906</v>
      </c>
      <c r="Y44" s="93">
        <v>6</v>
      </c>
      <c r="Z44" s="100">
        <v>3</v>
      </c>
      <c r="AA44" s="100">
        <v>14</v>
      </c>
      <c r="AB44" s="96">
        <v>8</v>
      </c>
    </row>
    <row r="45" spans="1:28" s="33" customFormat="1" ht="48.6" x14ac:dyDescent="0.25">
      <c r="A45" s="27" t="s">
        <v>66</v>
      </c>
      <c r="B45" s="26" t="s">
        <v>25</v>
      </c>
      <c r="C45" s="90">
        <f>SUM(IF(F45=0,0,1),IF(H45=0,0,1),IF(J45=0,0,1),IF(L45=0,0,1),IF(N45=0,0,1),IF(P45=0,0,1),IF(R45=0,0,1))</f>
        <v>5</v>
      </c>
      <c r="D45" s="91">
        <f>SUM(IF(G45=F45,1,0)+IF(G45*F45=2,0.5,0)+IF(G45*F45=6,1,0)+IF(F45=0,0,0)+IF(I45=H45,1,0)+IF(I45*H45=2,0.5,0)+IF(I45*H45=6,1,0)+IF(H45=0,0,0)+IF(K45=J45,1,0)+IF(K45*J45=2,0.5,0)+IF(K45*J45=6,1,0)+IF(J45=0,0,0)+IF(M45=L45,1,0)+IF(M45*L45=2,0.5,0)+IF(M45*L45=6,1,0)+IF(L45=0,0,0)+IF(O45=N45,1,0)+IF(O45*N45=2,0.5,0)+IF(O45*N45=6,1,0)+IF(N45=0,0,0)+IF(Q45=P45,1,0)+IF(Q45*P45=2,0.5,0)+IF(Q45*P45=6,1,0)+IF(P45=0,0,0)+IF(S45=R45,1,0)+IF(S45*R45=2,0.5,0)+IF(S45*R45=6,1,0)+IF(R45=0,0,0))-SUM(IF(F45=0,1,0),IF(H45=0,1,0),IF(J45=0,1,0),IF(L45=0,1,0),IF(N45=0,1,0),IF(P45=0,1,0),IF(R45=0,1,0))</f>
        <v>5</v>
      </c>
      <c r="E45" s="92">
        <f>D45/C45</f>
        <v>1</v>
      </c>
      <c r="F45" s="93">
        <v>2</v>
      </c>
      <c r="G45" s="94">
        <v>2</v>
      </c>
      <c r="H45" s="95">
        <v>2</v>
      </c>
      <c r="I45" s="94">
        <v>2</v>
      </c>
      <c r="J45" s="95">
        <v>2</v>
      </c>
      <c r="K45" s="94">
        <v>2</v>
      </c>
      <c r="L45" s="95">
        <v>0</v>
      </c>
      <c r="M45" s="94">
        <v>0</v>
      </c>
      <c r="N45" s="95">
        <v>0</v>
      </c>
      <c r="O45" s="94">
        <v>0</v>
      </c>
      <c r="P45" s="95">
        <v>2</v>
      </c>
      <c r="Q45" s="94">
        <v>2</v>
      </c>
      <c r="R45" s="95">
        <v>3</v>
      </c>
      <c r="S45" s="96">
        <v>2</v>
      </c>
      <c r="T45" s="97">
        <f>F45+H45+J45+L45+N45+P45+R45</f>
        <v>11</v>
      </c>
      <c r="U45" s="91">
        <f>G45+I45+K45+M45+O45+Q45+S45</f>
        <v>10</v>
      </c>
      <c r="V45" s="98">
        <f>U45/T45</f>
        <v>0.90909090909090906</v>
      </c>
      <c r="W45" s="93">
        <v>10</v>
      </c>
      <c r="X45" s="99">
        <f>W45/T45</f>
        <v>0.90909090909090906</v>
      </c>
      <c r="Y45" s="93">
        <v>8</v>
      </c>
      <c r="Z45" s="100">
        <v>5</v>
      </c>
      <c r="AA45" s="100">
        <v>20</v>
      </c>
      <c r="AB45" s="96">
        <v>11</v>
      </c>
    </row>
    <row r="46" spans="1:28" s="33" customFormat="1" ht="48.6" x14ac:dyDescent="0.25">
      <c r="A46" s="27" t="s">
        <v>67</v>
      </c>
      <c r="B46" s="26" t="s">
        <v>25</v>
      </c>
      <c r="C46" s="90">
        <f>SUM(IF(F46=0,0,1),IF(H46=0,0,1),IF(J46=0,0,1),IF(L46=0,0,1),IF(N46=0,0,1),IF(P46=0,0,1),IF(R46=0,0,1))</f>
        <v>5</v>
      </c>
      <c r="D46" s="91">
        <f>SUM(IF(G46=F46,1,0)+IF(G46*F46=2,0.5,0)+IF(G46*F46=6,1,0)+IF(F46=0,0,0)+IF(I46=H46,1,0)+IF(I46*H46=2,0.5,0)+IF(I46*H46=6,1,0)+IF(H46=0,0,0)+IF(K46=J46,1,0)+IF(K46*J46=2,0.5,0)+IF(K46*J46=6,1,0)+IF(J46=0,0,0)+IF(M46=L46,1,0)+IF(M46*L46=2,0.5,0)+IF(M46*L46=6,1,0)+IF(L46=0,0,0)+IF(O46=N46,1,0)+IF(O46*N46=2,0.5,0)+IF(O46*N46=6,1,0)+IF(N46=0,0,0)+IF(Q46=P46,1,0)+IF(Q46*P46=2,0.5,0)+IF(Q46*P46=6,1,0)+IF(P46=0,0,0)+IF(S46=R46,1,0)+IF(S46*R46=2,0.5,0)+IF(S46*R46=6,1,0)+IF(R46=0,0,0))-SUM(IF(F46=0,1,0),IF(H46=0,1,0),IF(J46=0,1,0),IF(L46=0,1,0),IF(N46=0,1,0),IF(P46=0,1,0),IF(R46=0,1,0))</f>
        <v>5</v>
      </c>
      <c r="E46" s="92">
        <f>D46/C46</f>
        <v>1</v>
      </c>
      <c r="F46" s="93">
        <v>2</v>
      </c>
      <c r="G46" s="94">
        <v>2</v>
      </c>
      <c r="H46" s="95">
        <v>2</v>
      </c>
      <c r="I46" s="94">
        <v>2</v>
      </c>
      <c r="J46" s="95">
        <v>2</v>
      </c>
      <c r="K46" s="94">
        <v>2</v>
      </c>
      <c r="L46" s="95">
        <v>0</v>
      </c>
      <c r="M46" s="94">
        <v>0</v>
      </c>
      <c r="N46" s="95">
        <v>0</v>
      </c>
      <c r="O46" s="94">
        <v>0</v>
      </c>
      <c r="P46" s="95">
        <v>2</v>
      </c>
      <c r="Q46" s="94">
        <v>2</v>
      </c>
      <c r="R46" s="95">
        <v>3</v>
      </c>
      <c r="S46" s="96">
        <v>2</v>
      </c>
      <c r="T46" s="97">
        <f>F46+H46+J46+L46+N46+P46+R46</f>
        <v>11</v>
      </c>
      <c r="U46" s="91">
        <f>G46+I46+K46+M46+O46+Q46+S46</f>
        <v>10</v>
      </c>
      <c r="V46" s="98">
        <f>U46/T46</f>
        <v>0.90909090909090906</v>
      </c>
      <c r="W46" s="93">
        <v>10</v>
      </c>
      <c r="X46" s="99">
        <f>W46/T46</f>
        <v>0.90909090909090906</v>
      </c>
      <c r="Y46" s="93">
        <v>0</v>
      </c>
      <c r="Z46" s="100">
        <v>0</v>
      </c>
      <c r="AA46" s="100">
        <v>0</v>
      </c>
      <c r="AB46" s="96">
        <v>0</v>
      </c>
    </row>
    <row r="47" spans="1:28" s="33" customFormat="1" ht="32.4" x14ac:dyDescent="0.25">
      <c r="A47" s="27" t="s">
        <v>80</v>
      </c>
      <c r="B47" s="26" t="s">
        <v>25</v>
      </c>
      <c r="C47" s="90">
        <f>SUM(IF(F47=0,0,1),IF(H47=0,0,1),IF(J47=0,0,1),IF(L47=0,0,1),IF(N47=0,0,1),IF(P47=0,0,1),IF(R47=0,0,1))</f>
        <v>4</v>
      </c>
      <c r="D47" s="91">
        <f>SUM(IF(G47=F47,1,0)+IF(G47*F47=2,0.5,0)+IF(G47*F47=6,1,0)+IF(F47=0,0,0)+IF(I47=H47,1,0)+IF(I47*H47=2,0.5,0)+IF(I47*H47=6,1,0)+IF(H47=0,0,0)+IF(K47=J47,1,0)+IF(K47*J47=2,0.5,0)+IF(K47*J47=6,1,0)+IF(J47=0,0,0)+IF(M47=L47,1,0)+IF(M47*L47=2,0.5,0)+IF(M47*L47=6,1,0)+IF(L47=0,0,0)+IF(O47=N47,1,0)+IF(O47*N47=2,0.5,0)+IF(O47*N47=6,1,0)+IF(N47=0,0,0)+IF(Q47=P47,1,0)+IF(Q47*P47=2,0.5,0)+IF(Q47*P47=6,1,0)+IF(P47=0,0,0)+IF(S47=R47,1,0)+IF(S47*R47=2,0.5,0)+IF(S47*R47=6,1,0)+IF(R47=0,0,0))-SUM(IF(F47=0,1,0),IF(H47=0,1,0),IF(J47=0,1,0),IF(L47=0,1,0),IF(N47=0,1,0),IF(P47=0,1,0),IF(R47=0,1,0))</f>
        <v>3</v>
      </c>
      <c r="E47" s="92">
        <f>D47/C47</f>
        <v>0.75</v>
      </c>
      <c r="F47" s="93">
        <v>3</v>
      </c>
      <c r="G47" s="94">
        <v>2</v>
      </c>
      <c r="H47" s="95">
        <v>0</v>
      </c>
      <c r="I47" s="94">
        <v>0</v>
      </c>
      <c r="J47" s="95">
        <v>2</v>
      </c>
      <c r="K47" s="94">
        <v>2</v>
      </c>
      <c r="L47" s="119">
        <v>0</v>
      </c>
      <c r="M47" s="94">
        <v>0</v>
      </c>
      <c r="N47" s="95">
        <v>1</v>
      </c>
      <c r="O47" s="94">
        <v>1</v>
      </c>
      <c r="P47" s="95">
        <v>0</v>
      </c>
      <c r="Q47" s="94">
        <v>0</v>
      </c>
      <c r="R47" s="95">
        <v>3</v>
      </c>
      <c r="S47" s="96">
        <v>1</v>
      </c>
      <c r="T47" s="97">
        <f>F47+H47+J47+L47+N47+P47+R47</f>
        <v>9</v>
      </c>
      <c r="U47" s="91">
        <f>G47+I47+K47+M47+O47+Q47+S47</f>
        <v>6</v>
      </c>
      <c r="V47" s="98">
        <f>U47/T47</f>
        <v>0.66666666666666663</v>
      </c>
      <c r="W47" s="93">
        <v>5</v>
      </c>
      <c r="X47" s="99">
        <f>W47/T47</f>
        <v>0.55555555555555558</v>
      </c>
      <c r="Y47" s="93">
        <v>4</v>
      </c>
      <c r="Z47" s="100">
        <v>3</v>
      </c>
      <c r="AA47" s="100">
        <v>10</v>
      </c>
      <c r="AB47" s="96">
        <v>6</v>
      </c>
    </row>
    <row r="48" spans="1:28" s="33" customFormat="1" ht="32.4" x14ac:dyDescent="0.25">
      <c r="A48" s="27" t="s">
        <v>81</v>
      </c>
      <c r="B48" s="26" t="s">
        <v>25</v>
      </c>
      <c r="C48" s="90">
        <f>SUM(IF(F48=0,0,1),IF(H48=0,0,1),IF(J48=0,0,1),IF(L48=0,0,1),IF(N48=0,0,1),IF(P48=0,0,1),IF(R48=0,0,1))</f>
        <v>4</v>
      </c>
      <c r="D48" s="91">
        <f>SUM(IF(G48=F48,1,0)+IF(G48*F48=2,0.5,0)+IF(G48*F48=6,1,0)+IF(F48=0,0,0)+IF(I48=H48,1,0)+IF(I48*H48=2,0.5,0)+IF(I48*H48=6,1,0)+IF(H48=0,0,0)+IF(K48=J48,1,0)+IF(K48*J48=2,0.5,0)+IF(K48*J48=6,1,0)+IF(J48=0,0,0)+IF(M48=L48,1,0)+IF(M48*L48=2,0.5,0)+IF(M48*L48=6,1,0)+IF(L48=0,0,0)+IF(O48=N48,1,0)+IF(O48*N48=2,0.5,0)+IF(O48*N48=6,1,0)+IF(N48=0,0,0)+IF(Q48=P48,1,0)+IF(Q48*P48=2,0.5,0)+IF(Q48*P48=6,1,0)+IF(P48=0,0,0)+IF(S48=R48,1,0)+IF(S48*R48=2,0.5,0)+IF(S48*R48=6,1,0)+IF(R48=0,0,0))-SUM(IF(F48=0,1,0),IF(H48=0,1,0),IF(J48=0,1,0),IF(L48=0,1,0),IF(N48=0,1,0),IF(P48=0,1,0),IF(R48=0,1,0))</f>
        <v>3</v>
      </c>
      <c r="E48" s="92">
        <f>D48/C48</f>
        <v>0.75</v>
      </c>
      <c r="F48" s="93">
        <v>3</v>
      </c>
      <c r="G48" s="94">
        <v>2</v>
      </c>
      <c r="H48" s="95">
        <v>0</v>
      </c>
      <c r="I48" s="94">
        <v>0</v>
      </c>
      <c r="J48" s="95">
        <v>2</v>
      </c>
      <c r="K48" s="94">
        <v>2</v>
      </c>
      <c r="L48" s="119">
        <v>0</v>
      </c>
      <c r="M48" s="94">
        <v>0</v>
      </c>
      <c r="N48" s="95">
        <v>1</v>
      </c>
      <c r="O48" s="94">
        <v>1</v>
      </c>
      <c r="P48" s="95">
        <v>0</v>
      </c>
      <c r="Q48" s="94">
        <v>0</v>
      </c>
      <c r="R48" s="95">
        <v>3</v>
      </c>
      <c r="S48" s="96">
        <v>1</v>
      </c>
      <c r="T48" s="97">
        <f>F48+H48+J48+L48+N48+P48+R48</f>
        <v>9</v>
      </c>
      <c r="U48" s="91">
        <f>G48+I48+K48+M48+O48+Q48+S48</f>
        <v>6</v>
      </c>
      <c r="V48" s="98">
        <f>U48/T48</f>
        <v>0.66666666666666663</v>
      </c>
      <c r="W48" s="93">
        <v>5</v>
      </c>
      <c r="X48" s="99">
        <f>W48/T48</f>
        <v>0.55555555555555558</v>
      </c>
      <c r="Y48" s="93">
        <v>3</v>
      </c>
      <c r="Z48" s="100">
        <v>1.5</v>
      </c>
      <c r="AA48" s="100">
        <v>7</v>
      </c>
      <c r="AB48" s="96">
        <v>4</v>
      </c>
    </row>
    <row r="49" spans="1:28" s="33" customFormat="1" ht="16.2" x14ac:dyDescent="0.25">
      <c r="A49" s="27" t="s">
        <v>82</v>
      </c>
      <c r="B49" s="26" t="s">
        <v>25</v>
      </c>
      <c r="C49" s="90">
        <f>SUM(IF(F49=0,0,1),IF(H49=0,0,1),IF(J49=0,0,1),IF(L49=0,0,1),IF(N49=0,0,1),IF(P49=0,0,1),IF(R49=0,0,1))</f>
        <v>4</v>
      </c>
      <c r="D49" s="91">
        <f>SUM(IF(G49=F49,1,0)+IF(G49*F49=2,0.5,0)+IF(G49*F49=6,1,0)+IF(F49=0,0,0)+IF(I49=H49,1,0)+IF(I49*H49=2,0.5,0)+IF(I49*H49=6,1,0)+IF(H49=0,0,0)+IF(K49=J49,1,0)+IF(K49*J49=2,0.5,0)+IF(K49*J49=6,1,0)+IF(J49=0,0,0)+IF(M49=L49,1,0)+IF(M49*L49=2,0.5,0)+IF(M49*L49=6,1,0)+IF(L49=0,0,0)+IF(O49=N49,1,0)+IF(O49*N49=2,0.5,0)+IF(O49*N49=6,1,0)+IF(N49=0,0,0)+IF(Q49=P49,1,0)+IF(Q49*P49=2,0.5,0)+IF(Q49*P49=6,1,0)+IF(P49=0,0,0)+IF(S49=R49,1,0)+IF(S49*R49=2,0.5,0)+IF(S49*R49=6,1,0)+IF(R49=0,0,0))-SUM(IF(F49=0,1,0),IF(H49=0,1,0),IF(J49=0,1,0),IF(L49=0,1,0),IF(N49=0,1,0),IF(P49=0,1,0),IF(R49=0,1,0))</f>
        <v>3</v>
      </c>
      <c r="E49" s="92">
        <f>D49/C49</f>
        <v>0.75</v>
      </c>
      <c r="F49" s="93">
        <v>3</v>
      </c>
      <c r="G49" s="94">
        <v>2</v>
      </c>
      <c r="H49" s="95">
        <v>0</v>
      </c>
      <c r="I49" s="94">
        <v>0</v>
      </c>
      <c r="J49" s="95">
        <v>2</v>
      </c>
      <c r="K49" s="94">
        <v>2</v>
      </c>
      <c r="L49" s="119">
        <v>0</v>
      </c>
      <c r="M49" s="94">
        <v>0</v>
      </c>
      <c r="N49" s="95">
        <v>1</v>
      </c>
      <c r="O49" s="94">
        <v>1</v>
      </c>
      <c r="P49" s="95">
        <v>0</v>
      </c>
      <c r="Q49" s="94">
        <v>0</v>
      </c>
      <c r="R49" s="95">
        <v>3</v>
      </c>
      <c r="S49" s="96">
        <v>1</v>
      </c>
      <c r="T49" s="97">
        <f>F49+H49+J49+L49+N49+P49+R49</f>
        <v>9</v>
      </c>
      <c r="U49" s="91">
        <f>G49+I49+K49+M49+O49+Q49+S49</f>
        <v>6</v>
      </c>
      <c r="V49" s="98">
        <f>U49/T49</f>
        <v>0.66666666666666663</v>
      </c>
      <c r="W49" s="93">
        <v>5</v>
      </c>
      <c r="X49" s="99">
        <f>W49/T49</f>
        <v>0.55555555555555558</v>
      </c>
      <c r="Y49" s="93">
        <v>3</v>
      </c>
      <c r="Z49" s="100">
        <v>1</v>
      </c>
      <c r="AA49" s="100">
        <v>7</v>
      </c>
      <c r="AB49" s="96">
        <v>2</v>
      </c>
    </row>
    <row r="50" spans="1:28" s="33" customFormat="1" ht="32.4" x14ac:dyDescent="0.25">
      <c r="A50" s="27" t="s">
        <v>87</v>
      </c>
      <c r="B50" s="26" t="s">
        <v>25</v>
      </c>
      <c r="C50" s="90">
        <f>SUM(IF(F50=0,0,1),IF(H50=0,0,1),IF(J50=0,0,1),IF(L50=0,0,1),IF(N50=0,0,1),IF(P50=0,0,1),IF(R50=0,0,1))</f>
        <v>4</v>
      </c>
      <c r="D50" s="91">
        <f>SUM(IF(G50=F50,1,0)+IF(G50*F50=2,0.5,0)+IF(G50*F50=6,1,0)+IF(F50=0,0,0)+IF(I50=H50,1,0)+IF(I50*H50=2,0.5,0)+IF(I50*H50=6,1,0)+IF(H50=0,0,0)+IF(K50=J50,1,0)+IF(K50*J50=2,0.5,0)+IF(K50*J50=6,1,0)+IF(J50=0,0,0)+IF(M50=L50,1,0)+IF(M50*L50=2,0.5,0)+IF(M50*L50=6,1,0)+IF(L50=0,0,0)+IF(O50=N50,1,0)+IF(O50*N50=2,0.5,0)+IF(O50*N50=6,1,0)+IF(N50=0,0,0)+IF(Q50=P50,1,0)+IF(Q50*P50=2,0.5,0)+IF(Q50*P50=6,1,0)+IF(P50=0,0,0)+IF(S50=R50,1,0)+IF(S50*R50=2,0.5,0)+IF(S50*R50=6,1,0)+IF(R50=0,0,0))-SUM(IF(F50=0,1,0),IF(H50=0,1,0),IF(J50=0,1,0),IF(L50=0,1,0),IF(N50=0,1,0),IF(P50=0,1,0),IF(R50=0,1,0))</f>
        <v>2</v>
      </c>
      <c r="E50" s="92">
        <f>D50/C50</f>
        <v>0.5</v>
      </c>
      <c r="F50" s="93">
        <v>1</v>
      </c>
      <c r="G50" s="94">
        <v>1</v>
      </c>
      <c r="H50" s="95">
        <v>2</v>
      </c>
      <c r="I50" s="94">
        <v>0</v>
      </c>
      <c r="J50" s="95">
        <v>2</v>
      </c>
      <c r="K50" s="94">
        <v>2</v>
      </c>
      <c r="L50" s="95">
        <v>3</v>
      </c>
      <c r="M50" s="94">
        <v>1</v>
      </c>
      <c r="N50" s="95">
        <v>0</v>
      </c>
      <c r="O50" s="94">
        <v>0</v>
      </c>
      <c r="P50" s="95">
        <v>0</v>
      </c>
      <c r="Q50" s="94">
        <v>0</v>
      </c>
      <c r="R50" s="95"/>
      <c r="S50" s="96"/>
      <c r="T50" s="97">
        <f>F50+H50+J50+L50+N50+P50+R50</f>
        <v>8</v>
      </c>
      <c r="U50" s="91">
        <f>G50+I50+K50+M50+O50+Q50+S50</f>
        <v>4</v>
      </c>
      <c r="V50" s="98">
        <f>U50/T50</f>
        <v>0.5</v>
      </c>
      <c r="W50" s="93">
        <v>7</v>
      </c>
      <c r="X50" s="99">
        <f>W50/T50</f>
        <v>0.875</v>
      </c>
      <c r="Y50" s="93">
        <v>0</v>
      </c>
      <c r="Z50" s="100">
        <v>0</v>
      </c>
      <c r="AA50" s="100">
        <v>0</v>
      </c>
      <c r="AB50" s="96">
        <v>0</v>
      </c>
    </row>
    <row r="51" spans="1:28" s="33" customFormat="1" ht="32.4" x14ac:dyDescent="0.25">
      <c r="A51" s="27" t="s">
        <v>90</v>
      </c>
      <c r="B51" s="26" t="s">
        <v>25</v>
      </c>
      <c r="C51" s="90">
        <f>SUM(IF(F51=0,0,1),IF(H51=0,0,1),IF(J51=0,0,1),IF(L51=0,0,1),IF(N51=0,0,1),IF(P51=0,0,1),IF(R51=0,0,1))</f>
        <v>2</v>
      </c>
      <c r="D51" s="91">
        <f>SUM(IF(G51=F51,1,0)+IF(G51*F51=2,0.5,0)+IF(G51*F51=6,1,0)+IF(F51=0,0,0)+IF(I51=H51,1,0)+IF(I51*H51=2,0.5,0)+IF(I51*H51=6,1,0)+IF(H51=0,0,0)+IF(K51=J51,1,0)+IF(K51*J51=2,0.5,0)+IF(K51*J51=6,1,0)+IF(J51=0,0,0)+IF(M51=L51,1,0)+IF(M51*L51=2,0.5,0)+IF(M51*L51=6,1,0)+IF(L51=0,0,0)+IF(O51=N51,1,0)+IF(O51*N51=2,0.5,0)+IF(O51*N51=6,1,0)+IF(N51=0,0,0)+IF(Q51=P51,1,0)+IF(Q51*P51=2,0.5,0)+IF(Q51*P51=6,1,0)+IF(P51=0,0,0)+IF(S51=R51,1,0)+IF(S51*R51=2,0.5,0)+IF(S51*R51=6,1,0)+IF(R51=0,0,0))-SUM(IF(F51=0,1,0),IF(H51=0,1,0),IF(J51=0,1,0),IF(L51=0,1,0),IF(N51=0,1,0),IF(P51=0,1,0),IF(R51=0,1,0))</f>
        <v>1</v>
      </c>
      <c r="E51" s="92">
        <f>D51/C51</f>
        <v>0.5</v>
      </c>
      <c r="F51" s="93">
        <v>2</v>
      </c>
      <c r="G51" s="94">
        <v>0</v>
      </c>
      <c r="H51" s="95">
        <v>2</v>
      </c>
      <c r="I51" s="94">
        <v>2</v>
      </c>
      <c r="J51" s="95">
        <v>0</v>
      </c>
      <c r="K51" s="94">
        <v>0</v>
      </c>
      <c r="L51" s="95">
        <v>0</v>
      </c>
      <c r="M51" s="94">
        <v>0</v>
      </c>
      <c r="N51" s="95">
        <v>0</v>
      </c>
      <c r="O51" s="94">
        <v>0</v>
      </c>
      <c r="P51" s="95">
        <v>0</v>
      </c>
      <c r="Q51" s="94">
        <v>0</v>
      </c>
      <c r="R51" s="95">
        <v>0</v>
      </c>
      <c r="S51" s="96">
        <v>0</v>
      </c>
      <c r="T51" s="97">
        <f>F51+H51+J51+L51+N51+P51+R51</f>
        <v>4</v>
      </c>
      <c r="U51" s="91">
        <f>G51+I51+K51+M51+O51+Q51+S51</f>
        <v>2</v>
      </c>
      <c r="V51" s="98">
        <f>U51/T51</f>
        <v>0.5</v>
      </c>
      <c r="W51" s="93">
        <v>0</v>
      </c>
      <c r="X51" s="99">
        <f>W51/T51</f>
        <v>0</v>
      </c>
      <c r="Y51" s="93">
        <v>12</v>
      </c>
      <c r="Z51" s="100">
        <v>3</v>
      </c>
      <c r="AA51" s="100">
        <v>26</v>
      </c>
      <c r="AB51" s="96">
        <v>6</v>
      </c>
    </row>
    <row r="52" spans="1:28" s="33" customFormat="1" ht="16.2" x14ac:dyDescent="0.25">
      <c r="A52" s="27" t="s">
        <v>77</v>
      </c>
      <c r="B52" s="26" t="s">
        <v>25</v>
      </c>
      <c r="C52" s="90">
        <f>SUM(IF(F52=0,0,1),IF(H52=0,0,1),IF(J52=0,0,1),IF(L52=0,0,1),IF(N52=0,0,1),IF(P52=0,0,1),IF(R52=0,0,1))</f>
        <v>2</v>
      </c>
      <c r="D52" s="91">
        <f>SUM(IF(G52=F52,1,0)+IF(G52*F52=2,0.5,0)+IF(G52*F52=6,1,0)+IF(F52=0,0,0)+IF(I52=H52,1,0)+IF(I52*H52=2,0.5,0)+IF(I52*H52=6,1,0)+IF(H52=0,0,0)+IF(K52=J52,1,0)+IF(K52*J52=2,0.5,0)+IF(K52*J52=6,1,0)+IF(J52=0,0,0)+IF(M52=L52,1,0)+IF(M52*L52=2,0.5,0)+IF(M52*L52=6,1,0)+IF(L52=0,0,0)+IF(O52=N52,1,0)+IF(O52*N52=2,0.5,0)+IF(O52*N52=6,1,0)+IF(N52=0,0,0)+IF(Q52=P52,1,0)+IF(Q52*P52=2,0.5,0)+IF(Q52*P52=6,1,0)+IF(P52=0,0,0)+IF(S52=R52,1,0)+IF(S52*R52=2,0.5,0)+IF(S52*R52=6,1,0)+IF(R52=0,0,0))-SUM(IF(F52=0,1,0),IF(H52=0,1,0),IF(J52=0,1,0),IF(L52=0,1,0),IF(N52=0,1,0),IF(P52=0,1,0),IF(R52=0,1,0))</f>
        <v>1</v>
      </c>
      <c r="E52" s="92">
        <f>D52/C52</f>
        <v>0.5</v>
      </c>
      <c r="F52" s="93">
        <v>0</v>
      </c>
      <c r="G52" s="94">
        <v>0</v>
      </c>
      <c r="H52" s="95">
        <v>2</v>
      </c>
      <c r="I52" s="94">
        <v>2</v>
      </c>
      <c r="J52" s="95">
        <v>0</v>
      </c>
      <c r="K52" s="94">
        <v>0</v>
      </c>
      <c r="L52" s="95">
        <v>0</v>
      </c>
      <c r="M52" s="94">
        <v>0</v>
      </c>
      <c r="N52" s="95">
        <v>0</v>
      </c>
      <c r="O52" s="94">
        <v>0</v>
      </c>
      <c r="P52" s="95">
        <v>2</v>
      </c>
      <c r="Q52" s="94">
        <v>0</v>
      </c>
      <c r="R52" s="95">
        <v>0</v>
      </c>
      <c r="S52" s="96">
        <v>0</v>
      </c>
      <c r="T52" s="97">
        <f>F52+H52+J52+L52+N52+P52+R52</f>
        <v>4</v>
      </c>
      <c r="U52" s="91">
        <f>G52+I52+K52+M52+O52+Q52+S52</f>
        <v>2</v>
      </c>
      <c r="V52" s="98">
        <f>U52/T52</f>
        <v>0.5</v>
      </c>
      <c r="W52" s="93">
        <v>1</v>
      </c>
      <c r="X52" s="99">
        <f>W52/T52</f>
        <v>0.25</v>
      </c>
      <c r="Y52" s="93">
        <v>2</v>
      </c>
      <c r="Z52" s="100">
        <v>0</v>
      </c>
      <c r="AA52" s="100">
        <v>4</v>
      </c>
      <c r="AB52" s="96">
        <v>0</v>
      </c>
    </row>
    <row r="53" spans="1:28" s="33" customFormat="1" ht="32.4" x14ac:dyDescent="0.25">
      <c r="A53" s="27" t="s">
        <v>68</v>
      </c>
      <c r="B53" s="26" t="s">
        <v>25</v>
      </c>
      <c r="C53" s="90">
        <f>SUM(IF(F53=0,0,1),IF(H53=0,0,1),IF(J53=0,0,1),IF(L53=0,0,1),IF(N53=0,0,1),IF(P53=0,0,1),IF(R53=0,0,1))</f>
        <v>4</v>
      </c>
      <c r="D53" s="91">
        <f>SUM(IF(G53=F53,1,0)+IF(G53*F53=2,0.5,0)+IF(G53*F53=6,1,0)+IF(F53=0,0,0)+IF(I53=H53,1,0)+IF(I53*H53=2,0.5,0)+IF(I53*H53=6,1,0)+IF(H53=0,0,0)+IF(K53=J53,1,0)+IF(K53*J53=2,0.5,0)+IF(K53*J53=6,1,0)+IF(J53=0,0,0)+IF(M53=L53,1,0)+IF(M53*L53=2,0.5,0)+IF(M53*L53=6,1,0)+IF(L53=0,0,0)+IF(O53=N53,1,0)+IF(O53*N53=2,0.5,0)+IF(O53*N53=6,1,0)+IF(N53=0,0,0)+IF(Q53=P53,1,0)+IF(Q53*P53=2,0.5,0)+IF(Q53*P53=6,1,0)+IF(P53=0,0,0)+IF(S53=R53,1,0)+IF(S53*R53=2,0.5,0)+IF(S53*R53=6,1,0)+IF(R53=0,0,0))-SUM(IF(F53=0,1,0),IF(H53=0,1,0),IF(J53=0,1,0),IF(L53=0,1,0),IF(N53=0,1,0),IF(P53=0,1,0),IF(R53=0,1,0))</f>
        <v>2</v>
      </c>
      <c r="E53" s="92">
        <f>D53/C53</f>
        <v>0.5</v>
      </c>
      <c r="F53" s="93">
        <v>3</v>
      </c>
      <c r="G53" s="94">
        <v>1</v>
      </c>
      <c r="H53" s="119">
        <v>1</v>
      </c>
      <c r="I53" s="94">
        <v>1</v>
      </c>
      <c r="J53" s="95">
        <v>2</v>
      </c>
      <c r="K53" s="94">
        <v>0</v>
      </c>
      <c r="L53" s="95">
        <v>3</v>
      </c>
      <c r="M53" s="94">
        <v>2</v>
      </c>
      <c r="N53" s="95">
        <v>0</v>
      </c>
      <c r="O53" s="94">
        <v>0</v>
      </c>
      <c r="P53" s="95">
        <v>0</v>
      </c>
      <c r="Q53" s="94">
        <v>0</v>
      </c>
      <c r="R53" s="95">
        <v>0</v>
      </c>
      <c r="S53" s="96">
        <v>0</v>
      </c>
      <c r="T53" s="97">
        <f>F53+H53+J53+L53+N53+P53+R53</f>
        <v>9</v>
      </c>
      <c r="U53" s="91">
        <f>G53+I53+K53+M53+O53+Q53+S53</f>
        <v>4</v>
      </c>
      <c r="V53" s="98">
        <f>U53/T53</f>
        <v>0.44444444444444442</v>
      </c>
      <c r="W53" s="93">
        <v>9</v>
      </c>
      <c r="X53" s="99">
        <f>W53/T53</f>
        <v>1</v>
      </c>
      <c r="Y53" s="93">
        <v>3</v>
      </c>
      <c r="Z53" s="100">
        <v>2</v>
      </c>
      <c r="AA53" s="100">
        <v>6</v>
      </c>
      <c r="AB53" s="96">
        <v>4</v>
      </c>
    </row>
    <row r="54" spans="1:28" s="33" customFormat="1" ht="32.4" x14ac:dyDescent="0.25">
      <c r="A54" s="27" t="s">
        <v>69</v>
      </c>
      <c r="B54" s="26" t="s">
        <v>25</v>
      </c>
      <c r="C54" s="90">
        <f>SUM(IF(F54=0,0,1),IF(H54=0,0,1),IF(J54=0,0,1),IF(L54=0,0,1),IF(N54=0,0,1),IF(P54=0,0,1),IF(R54=0,0,1))</f>
        <v>4</v>
      </c>
      <c r="D54" s="91">
        <f>SUM(IF(G54=F54,1,0)+IF(G54*F54=2,0.5,0)+IF(G54*F54=6,1,0)+IF(F54=0,0,0)+IF(I54=H54,1,0)+IF(I54*H54=2,0.5,0)+IF(I54*H54=6,1,0)+IF(H54=0,0,0)+IF(K54=J54,1,0)+IF(K54*J54=2,0.5,0)+IF(K54*J54=6,1,0)+IF(J54=0,0,0)+IF(M54=L54,1,0)+IF(M54*L54=2,0.5,0)+IF(M54*L54=6,1,0)+IF(L54=0,0,0)+IF(O54=N54,1,0)+IF(O54*N54=2,0.5,0)+IF(O54*N54=6,1,0)+IF(N54=0,0,0)+IF(Q54=P54,1,0)+IF(Q54*P54=2,0.5,0)+IF(Q54*P54=6,1,0)+IF(P54=0,0,0)+IF(S54=R54,1,0)+IF(S54*R54=2,0.5,0)+IF(S54*R54=6,1,0)+IF(R54=0,0,0))-SUM(IF(F54=0,1,0),IF(H54=0,1,0),IF(J54=0,1,0),IF(L54=0,1,0),IF(N54=0,1,0),IF(P54=0,1,0),IF(R54=0,1,0))</f>
        <v>2</v>
      </c>
      <c r="E54" s="92">
        <f>D54/C54</f>
        <v>0.5</v>
      </c>
      <c r="F54" s="93">
        <v>3</v>
      </c>
      <c r="G54" s="94">
        <v>1</v>
      </c>
      <c r="H54" s="119">
        <v>1</v>
      </c>
      <c r="I54" s="94">
        <v>1</v>
      </c>
      <c r="J54" s="95">
        <v>2</v>
      </c>
      <c r="K54" s="94">
        <v>0</v>
      </c>
      <c r="L54" s="95">
        <v>3</v>
      </c>
      <c r="M54" s="94">
        <v>2</v>
      </c>
      <c r="N54" s="95">
        <v>0</v>
      </c>
      <c r="O54" s="94">
        <v>0</v>
      </c>
      <c r="P54" s="95">
        <v>0</v>
      </c>
      <c r="Q54" s="94">
        <v>0</v>
      </c>
      <c r="R54" s="95">
        <v>0</v>
      </c>
      <c r="S54" s="96">
        <v>0</v>
      </c>
      <c r="T54" s="97">
        <f>F54+H54+J54+L54+N54+P54+R54</f>
        <v>9</v>
      </c>
      <c r="U54" s="91">
        <f>G54+I54+K54+M54+O54+Q54+S54</f>
        <v>4</v>
      </c>
      <c r="V54" s="98">
        <f>U54/T54</f>
        <v>0.44444444444444442</v>
      </c>
      <c r="W54" s="93">
        <v>9</v>
      </c>
      <c r="X54" s="99">
        <f>W54/T54</f>
        <v>1</v>
      </c>
      <c r="Y54" s="93">
        <v>7</v>
      </c>
      <c r="Z54" s="100">
        <v>5</v>
      </c>
      <c r="AA54" s="100">
        <v>13</v>
      </c>
      <c r="AB54" s="96">
        <v>9</v>
      </c>
    </row>
    <row r="55" spans="1:28" s="33" customFormat="1" ht="32.4" x14ac:dyDescent="0.25">
      <c r="A55" s="27" t="s">
        <v>75</v>
      </c>
      <c r="B55" s="26" t="s">
        <v>25</v>
      </c>
      <c r="C55" s="90">
        <f>SUM(IF(F55=0,0,1),IF(H55=0,0,1),IF(J55=0,0,1),IF(L55=0,0,1),IF(N55=0,0,1),IF(P55=0,0,1),IF(R55=0,0,1))</f>
        <v>5</v>
      </c>
      <c r="D55" s="91">
        <f>SUM(IF(G55=F55,1,0)+IF(G55*F55=2,0.5,0)+IF(G55*F55=6,1,0)+IF(F55=0,0,0)+IF(I55=H55,1,0)+IF(I55*H55=2,0.5,0)+IF(I55*H55=6,1,0)+IF(H55=0,0,0)+IF(K55=J55,1,0)+IF(K55*J55=2,0.5,0)+IF(K55*J55=6,1,0)+IF(J55=0,0,0)+IF(M55=L55,1,0)+IF(M55*L55=2,0.5,0)+IF(M55*L55=6,1,0)+IF(L55=0,0,0)+IF(O55=N55,1,0)+IF(O55*N55=2,0.5,0)+IF(O55*N55=6,1,0)+IF(N55=0,0,0)+IF(Q55=P55,1,0)+IF(Q55*P55=2,0.5,0)+IF(Q55*P55=6,1,0)+IF(P55=0,0,0)+IF(S55=R55,1,0)+IF(S55*R55=2,0.5,0)+IF(S55*R55=6,1,0)+IF(R55=0,0,0))-SUM(IF(F55=0,1,0),IF(H55=0,1,0),IF(J55=0,1,0),IF(L55=0,1,0),IF(N55=0,1,0),IF(P55=0,1,0),IF(R55=0,1,0))</f>
        <v>2</v>
      </c>
      <c r="E55" s="92">
        <f>D55/C55</f>
        <v>0.4</v>
      </c>
      <c r="F55" s="93">
        <v>1</v>
      </c>
      <c r="G55" s="94">
        <v>1</v>
      </c>
      <c r="H55" s="119">
        <v>2</v>
      </c>
      <c r="I55" s="94">
        <v>0</v>
      </c>
      <c r="J55" s="95">
        <v>2</v>
      </c>
      <c r="K55" s="94">
        <v>2</v>
      </c>
      <c r="L55" s="95">
        <v>3</v>
      </c>
      <c r="M55" s="94">
        <v>1</v>
      </c>
      <c r="N55" s="95">
        <v>1</v>
      </c>
      <c r="O55" s="94">
        <v>0</v>
      </c>
      <c r="P55" s="95"/>
      <c r="Q55" s="94"/>
      <c r="R55" s="95">
        <v>0</v>
      </c>
      <c r="S55" s="96">
        <v>0</v>
      </c>
      <c r="T55" s="97">
        <f>F55+H55+J55+L55+N55+P55+R55</f>
        <v>9</v>
      </c>
      <c r="U55" s="91">
        <f>G55+I55+K55+M55+O55+Q55+S55</f>
        <v>4</v>
      </c>
      <c r="V55" s="98">
        <f>U55/T55</f>
        <v>0.44444444444444442</v>
      </c>
      <c r="W55" s="93">
        <v>8</v>
      </c>
      <c r="X55" s="99">
        <f>W55/T55</f>
        <v>0.88888888888888884</v>
      </c>
      <c r="Y55" s="93">
        <v>5</v>
      </c>
      <c r="Z55" s="100">
        <v>3.5</v>
      </c>
      <c r="AA55" s="100">
        <v>12</v>
      </c>
      <c r="AB55" s="96">
        <v>7</v>
      </c>
    </row>
    <row r="56" spans="1:28" s="33" customFormat="1" ht="32.4" x14ac:dyDescent="0.25">
      <c r="A56" s="27" t="s">
        <v>86</v>
      </c>
      <c r="B56" s="26" t="s">
        <v>25</v>
      </c>
      <c r="C56" s="90">
        <f>SUM(IF(F56=0,0,1),IF(H56=0,0,1),IF(J56=0,0,1),IF(L56=0,0,1),IF(N56=0,0,1),IF(P56=0,0,1),IF(R56=0,0,1))</f>
        <v>5</v>
      </c>
      <c r="D56" s="91">
        <f>SUM(IF(G56=F56,1,0)+IF(G56*F56=2,0.5,0)+IF(G56*F56=6,1,0)+IF(F56=0,0,0)+IF(I56=H56,1,0)+IF(I56*H56=2,0.5,0)+IF(I56*H56=6,1,0)+IF(H56=0,0,0)+IF(K56=J56,1,0)+IF(K56*J56=2,0.5,0)+IF(K56*J56=6,1,0)+IF(J56=0,0,0)+IF(M56=L56,1,0)+IF(M56*L56=2,0.5,0)+IF(M56*L56=6,1,0)+IF(L56=0,0,0)+IF(O56=N56,1,0)+IF(O56*N56=2,0.5,0)+IF(O56*N56=6,1,0)+IF(N56=0,0,0)+IF(Q56=P56,1,0)+IF(Q56*P56=2,0.5,0)+IF(Q56*P56=6,1,0)+IF(P56=0,0,0)+IF(S56=R56,1,0)+IF(S56*R56=2,0.5,0)+IF(S56*R56=6,1,0)+IF(R56=0,0,0))-SUM(IF(F56=0,1,0),IF(H56=0,1,0),IF(J56=0,1,0),IF(L56=0,1,0),IF(N56=0,1,0),IF(P56=0,1,0),IF(R56=0,1,0))</f>
        <v>2</v>
      </c>
      <c r="E56" s="92">
        <f>D56/C56</f>
        <v>0.4</v>
      </c>
      <c r="F56" s="93">
        <v>1</v>
      </c>
      <c r="G56" s="94">
        <v>1</v>
      </c>
      <c r="H56" s="95">
        <v>2</v>
      </c>
      <c r="I56" s="94">
        <v>0</v>
      </c>
      <c r="J56" s="95">
        <v>2</v>
      </c>
      <c r="K56" s="94">
        <v>2</v>
      </c>
      <c r="L56" s="95">
        <v>3</v>
      </c>
      <c r="M56" s="94">
        <v>1</v>
      </c>
      <c r="N56" s="95">
        <v>1</v>
      </c>
      <c r="O56" s="94">
        <v>0</v>
      </c>
      <c r="P56" s="95">
        <v>0</v>
      </c>
      <c r="Q56" s="94">
        <v>0</v>
      </c>
      <c r="R56" s="95">
        <v>0</v>
      </c>
      <c r="S56" s="96">
        <v>0</v>
      </c>
      <c r="T56" s="97">
        <f>F56+H56+J56+L56+N56+P56+R56</f>
        <v>9</v>
      </c>
      <c r="U56" s="91">
        <f>G56+I56+K56+M56+O56+Q56+S56</f>
        <v>4</v>
      </c>
      <c r="V56" s="98">
        <f>U56/T56</f>
        <v>0.44444444444444442</v>
      </c>
      <c r="W56" s="93">
        <v>8</v>
      </c>
      <c r="X56" s="99">
        <f>W56/T56</f>
        <v>0.88888888888888884</v>
      </c>
      <c r="Y56" s="93">
        <v>0</v>
      </c>
      <c r="Z56" s="100">
        <v>0</v>
      </c>
      <c r="AA56" s="100">
        <v>0</v>
      </c>
      <c r="AB56" s="96">
        <v>0</v>
      </c>
    </row>
    <row r="57" spans="1:28" s="33" customFormat="1" ht="48.6" x14ac:dyDescent="0.25">
      <c r="A57" s="117" t="s">
        <v>71</v>
      </c>
      <c r="B57" s="26" t="s">
        <v>25</v>
      </c>
      <c r="C57" s="90">
        <f>SUM(IF(F57=0,0,1),IF(H57=0,0,1),IF(J57=0,0,1),IF(L57=0,0,1),IF(N57=0,0,1),IF(P57=0,0,1),IF(R57=0,0,1))</f>
        <v>4</v>
      </c>
      <c r="D57" s="91">
        <f>SUM(IF(G57=F57,1,0)+IF(G57*F57=2,0.5,0)+IF(G57*F57=6,1,0)+IF(F57=0,0,0)+IF(I57=H57,1,0)+IF(I57*H57=2,0.5,0)+IF(I57*H57=6,1,0)+IF(H57=0,0,0)+IF(K57=J57,1,0)+IF(K57*J57=2,0.5,0)+IF(K57*J57=6,1,0)+IF(J57=0,0,0)+IF(M57=L57,1,0)+IF(M57*L57=2,0.5,0)+IF(M57*L57=6,1,0)+IF(L57=0,0,0)+IF(O57=N57,1,0)+IF(O57*N57=2,0.5,0)+IF(O57*N57=6,1,0)+IF(N57=0,0,0)+IF(Q57=P57,1,0)+IF(Q57*P57=2,0.5,0)+IF(Q57*P57=6,1,0)+IF(P57=0,0,0)+IF(S57=R57,1,0)+IF(S57*R57=2,0.5,0)+IF(S57*R57=6,1,0)+IF(R57=0,0,0))-SUM(IF(F57=0,1,0),IF(H57=0,1,0),IF(J57=0,1,0),IF(L57=0,1,0),IF(N57=0,1,0),IF(P57=0,1,0),IF(R57=0,1,0))</f>
        <v>2</v>
      </c>
      <c r="E57" s="92">
        <f>D57/C57</f>
        <v>0.5</v>
      </c>
      <c r="F57" s="93">
        <v>0</v>
      </c>
      <c r="G57" s="94">
        <v>0</v>
      </c>
      <c r="H57" s="95">
        <v>1</v>
      </c>
      <c r="I57" s="94">
        <v>1</v>
      </c>
      <c r="J57" s="95">
        <v>2</v>
      </c>
      <c r="K57" s="94">
        <v>0</v>
      </c>
      <c r="L57" s="95">
        <v>3</v>
      </c>
      <c r="M57" s="94">
        <v>2</v>
      </c>
      <c r="N57" s="95">
        <v>1</v>
      </c>
      <c r="O57" s="94">
        <v>0</v>
      </c>
      <c r="P57" s="95">
        <v>0</v>
      </c>
      <c r="Q57" s="94">
        <v>0</v>
      </c>
      <c r="R57" s="95">
        <v>0</v>
      </c>
      <c r="S57" s="96">
        <v>0</v>
      </c>
      <c r="T57" s="97">
        <f>F57+H57+J57+L57+N57+P57+R57</f>
        <v>7</v>
      </c>
      <c r="U57" s="91">
        <f>G57+I57+K57+M57+O57+Q57+S57</f>
        <v>3</v>
      </c>
      <c r="V57" s="98">
        <f>U57/T57</f>
        <v>0.42857142857142855</v>
      </c>
      <c r="W57" s="93">
        <v>6</v>
      </c>
      <c r="X57" s="99">
        <f>W57/T57</f>
        <v>0.8571428571428571</v>
      </c>
      <c r="Y57" s="93">
        <v>0</v>
      </c>
      <c r="Z57" s="100">
        <v>0</v>
      </c>
      <c r="AA57" s="100">
        <v>0</v>
      </c>
      <c r="AB57" s="96">
        <v>0</v>
      </c>
    </row>
    <row r="58" spans="1:28" s="33" customFormat="1" ht="32.4" x14ac:dyDescent="0.25">
      <c r="A58" s="116" t="s">
        <v>70</v>
      </c>
      <c r="B58" s="26" t="s">
        <v>25</v>
      </c>
      <c r="C58" s="90">
        <f>SUM(IF(F58=0,0,1),IF(H58=0,0,1),IF(J58=0,0,1),IF(L58=0,0,1),IF(N58=0,0,1),IF(P58=0,0,1),IF(R58=0,0,1))</f>
        <v>1</v>
      </c>
      <c r="D58" s="91">
        <f>SUM(IF(G58=F58,1,0)+IF(G58*F58=2,0.5,0)+IF(G58*F58=6,1,0)+IF(F58=0,0,0)+IF(I58=H58,1,0)+IF(I58*H58=2,0.5,0)+IF(I58*H58=6,1,0)+IF(H58=0,0,0)+IF(K58=J58,1,0)+IF(K58*J58=2,0.5,0)+IF(K58*J58=6,1,0)+IF(J58=0,0,0)+IF(M58=L58,1,0)+IF(M58*L58=2,0.5,0)+IF(M58*L58=6,1,0)+IF(L58=0,0,0)+IF(O58=N58,1,0)+IF(O58*N58=2,0.5,0)+IF(O58*N58=6,1,0)+IF(N58=0,0,0)+IF(Q58=P58,1,0)+IF(Q58*P58=2,0.5,0)+IF(Q58*P58=6,1,0)+IF(P58=0,0,0)+IF(S58=R58,1,0)+IF(S58*R58=2,0.5,0)+IF(S58*R58=6,1,0)+IF(R58=0,0,0))-SUM(IF(F58=0,1,0),IF(H58=0,1,0),IF(J58=0,1,0),IF(L58=0,1,0),IF(N58=0,1,0),IF(P58=0,1,0),IF(R58=0,1,0))</f>
        <v>0</v>
      </c>
      <c r="E58" s="92">
        <f>D58/C58</f>
        <v>0</v>
      </c>
      <c r="F58" s="93">
        <v>3</v>
      </c>
      <c r="G58" s="94">
        <v>1</v>
      </c>
      <c r="H58" s="95">
        <v>0</v>
      </c>
      <c r="I58" s="94">
        <v>0</v>
      </c>
      <c r="J58" s="95">
        <v>0</v>
      </c>
      <c r="K58" s="94">
        <v>0</v>
      </c>
      <c r="L58" s="95">
        <v>0</v>
      </c>
      <c r="M58" s="94">
        <v>0</v>
      </c>
      <c r="N58" s="95">
        <v>0</v>
      </c>
      <c r="O58" s="94">
        <v>0</v>
      </c>
      <c r="P58" s="95">
        <v>0</v>
      </c>
      <c r="Q58" s="94">
        <v>0</v>
      </c>
      <c r="R58" s="95">
        <v>0</v>
      </c>
      <c r="S58" s="96">
        <v>0</v>
      </c>
      <c r="T58" s="97">
        <f>F58+H58+J58+L58+N58+P58+R58</f>
        <v>3</v>
      </c>
      <c r="U58" s="91">
        <f>G58+I58+K58+M58+O58+Q58+S58</f>
        <v>1</v>
      </c>
      <c r="V58" s="98">
        <f>U58/T58</f>
        <v>0.33333333333333331</v>
      </c>
      <c r="W58" s="93">
        <v>3</v>
      </c>
      <c r="X58" s="99">
        <f>W58/T58</f>
        <v>1</v>
      </c>
      <c r="Y58" s="93">
        <v>2</v>
      </c>
      <c r="Z58" s="100">
        <v>2</v>
      </c>
      <c r="AA58" s="100">
        <v>4</v>
      </c>
      <c r="AB58" s="96">
        <v>4</v>
      </c>
    </row>
    <row r="59" spans="1:28" s="33" customFormat="1" ht="32.4" x14ac:dyDescent="0.25">
      <c r="A59" s="27" t="s">
        <v>83</v>
      </c>
      <c r="B59" s="26" t="s">
        <v>25</v>
      </c>
      <c r="C59" s="90">
        <f>SUM(IF(F59=0,0,1),IF(H59=0,0,1),IF(J59=0,0,1),IF(L59=0,0,1),IF(N59=0,0,1),IF(P59=0,0,1),IF(R59=0,0,1))</f>
        <v>4</v>
      </c>
      <c r="D59" s="91">
        <f>SUM(IF(G59=F59,1,0)+IF(G59*F59=2,0.5,0)+IF(G59*F59=6,1,0)+IF(F59=0,0,0)+IF(I59=H59,1,0)+IF(I59*H59=2,0.5,0)+IF(I59*H59=6,1,0)+IF(H59=0,0,0)+IF(K59=J59,1,0)+IF(K59*J59=2,0.5,0)+IF(K59*J59=6,1,0)+IF(J59=0,0,0)+IF(M59=L59,1,0)+IF(M59*L59=2,0.5,0)+IF(M59*L59=6,1,0)+IF(L59=0,0,0)+IF(O59=N59,1,0)+IF(O59*N59=2,0.5,0)+IF(O59*N59=6,1,0)+IF(N59=0,0,0)+IF(Q59=P59,1,0)+IF(Q59*P59=2,0.5,0)+IF(Q59*P59=6,1,0)+IF(P59=0,0,0)+IF(S59=R59,1,0)+IF(S59*R59=2,0.5,0)+IF(S59*R59=6,1,0)+IF(R59=0,0,0))-SUM(IF(F59=0,1,0),IF(H59=0,1,0),IF(J59=0,1,0),IF(L59=0,1,0),IF(N59=0,1,0),IF(P59=0,1,0),IF(R59=0,1,0))</f>
        <v>1</v>
      </c>
      <c r="E59" s="92">
        <f>D59/C59</f>
        <v>0.25</v>
      </c>
      <c r="F59" s="93">
        <v>1</v>
      </c>
      <c r="G59" s="94">
        <v>0</v>
      </c>
      <c r="H59" s="95">
        <v>2</v>
      </c>
      <c r="I59" s="94">
        <v>0</v>
      </c>
      <c r="J59" s="95">
        <v>2</v>
      </c>
      <c r="K59" s="94">
        <v>0</v>
      </c>
      <c r="L59" s="95">
        <v>0</v>
      </c>
      <c r="M59" s="94">
        <v>0</v>
      </c>
      <c r="N59" s="95">
        <v>2</v>
      </c>
      <c r="O59" s="94">
        <v>2</v>
      </c>
      <c r="P59" s="95">
        <v>0</v>
      </c>
      <c r="Q59" s="94">
        <v>0</v>
      </c>
      <c r="R59" s="95">
        <v>0</v>
      </c>
      <c r="S59" s="96">
        <v>0</v>
      </c>
      <c r="T59" s="97">
        <f>F59+H59+J59+L59+N59+P59+R59</f>
        <v>7</v>
      </c>
      <c r="U59" s="91">
        <f>G59+I59+K59+M59+O59+Q59+S59</f>
        <v>2</v>
      </c>
      <c r="V59" s="98">
        <f>U59/T59</f>
        <v>0.2857142857142857</v>
      </c>
      <c r="W59" s="93">
        <v>1</v>
      </c>
      <c r="X59" s="99">
        <f>W59/T59</f>
        <v>0.14285714285714285</v>
      </c>
      <c r="Y59" s="93">
        <v>0</v>
      </c>
      <c r="Z59" s="100">
        <v>0</v>
      </c>
      <c r="AA59" s="100">
        <v>0</v>
      </c>
      <c r="AB59" s="96">
        <v>0</v>
      </c>
    </row>
    <row r="60" spans="1:28" s="33" customFormat="1" ht="16.2" x14ac:dyDescent="0.25">
      <c r="A60" s="27" t="s">
        <v>88</v>
      </c>
      <c r="B60" s="26" t="s">
        <v>25</v>
      </c>
      <c r="C60" s="90">
        <f>SUM(IF(F60=0,0,1),IF(H60=0,0,1),IF(J60=0,0,1),IF(L60=0,0,1),IF(N60=0,0,1),IF(P60=0,0,1),IF(R60=0,0,1))</f>
        <v>4</v>
      </c>
      <c r="D60" s="91">
        <f>SUM(IF(G60=F60,1,0)+IF(G60*F60=2,0.5,0)+IF(G60*F60=6,1,0)+IF(F60=0,0,0)+IF(I60=H60,1,0)+IF(I60*H60=2,0.5,0)+IF(I60*H60=6,1,0)+IF(H60=0,0,0)+IF(K60=J60,1,0)+IF(K60*J60=2,0.5,0)+IF(K60*J60=6,1,0)+IF(J60=0,0,0)+IF(M60=L60,1,0)+IF(M60*L60=2,0.5,0)+IF(M60*L60=6,1,0)+IF(L60=0,0,0)+IF(O60=N60,1,0)+IF(O60*N60=2,0.5,0)+IF(O60*N60=6,1,0)+IF(N60=0,0,0)+IF(Q60=P60,1,0)+IF(Q60*P60=2,0.5,0)+IF(Q60*P60=6,1,0)+IF(P60=0,0,0)+IF(S60=R60,1,0)+IF(S60*R60=2,0.5,0)+IF(S60*R60=6,1,0)+IF(R60=0,0,0))-SUM(IF(F60=0,1,0),IF(H60=0,1,0),IF(J60=0,1,0),IF(L60=0,1,0),IF(N60=0,1,0),IF(P60=0,1,0),IF(R60=0,1,0))</f>
        <v>1</v>
      </c>
      <c r="E60" s="92">
        <f>D60/C60</f>
        <v>0.25</v>
      </c>
      <c r="F60" s="93">
        <v>1</v>
      </c>
      <c r="G60" s="94">
        <v>0</v>
      </c>
      <c r="H60" s="95">
        <v>2</v>
      </c>
      <c r="I60" s="94">
        <v>0</v>
      </c>
      <c r="J60" s="95">
        <v>2</v>
      </c>
      <c r="K60" s="94">
        <v>0</v>
      </c>
      <c r="L60" s="95">
        <v>0</v>
      </c>
      <c r="M60" s="94">
        <v>0</v>
      </c>
      <c r="N60" s="95">
        <v>2</v>
      </c>
      <c r="O60" s="94">
        <v>2</v>
      </c>
      <c r="P60" s="95">
        <v>0</v>
      </c>
      <c r="Q60" s="94">
        <v>0</v>
      </c>
      <c r="R60" s="95">
        <v>0</v>
      </c>
      <c r="S60" s="96">
        <v>0</v>
      </c>
      <c r="T60" s="97">
        <f>F60+H60+J60+L60+N60+P60+R60</f>
        <v>7</v>
      </c>
      <c r="U60" s="91">
        <f>G60+I60+K60+M60+O60+Q60+S60</f>
        <v>2</v>
      </c>
      <c r="V60" s="98">
        <f>U60/T60</f>
        <v>0.2857142857142857</v>
      </c>
      <c r="W60" s="93">
        <v>1</v>
      </c>
      <c r="X60" s="99">
        <f>W60/T60</f>
        <v>0.14285714285714285</v>
      </c>
      <c r="Y60" s="93">
        <v>0</v>
      </c>
      <c r="Z60" s="100">
        <v>0</v>
      </c>
      <c r="AA60" s="100">
        <v>0</v>
      </c>
      <c r="AB60" s="96">
        <v>0</v>
      </c>
    </row>
    <row r="61" spans="1:28" s="33" customFormat="1" ht="32.4" x14ac:dyDescent="0.25">
      <c r="A61" s="27" t="s">
        <v>89</v>
      </c>
      <c r="B61" s="26" t="s">
        <v>25</v>
      </c>
      <c r="C61" s="90">
        <f>SUM(IF(F61=0,0,1),IF(H61=0,0,1),IF(J61=0,0,1),IF(L61=0,0,1),IF(N61=0,0,1),IF(P61=0,0,1),IF(R61=0,0,1))</f>
        <v>4</v>
      </c>
      <c r="D61" s="91">
        <f>SUM(IF(G61=F61,1,0)+IF(G61*F61=2,0.5,0)+IF(G61*F61=6,1,0)+IF(F61=0,0,0)+IF(I61=H61,1,0)+IF(I61*H61=2,0.5,0)+IF(I61*H61=6,1,0)+IF(H61=0,0,0)+IF(K61=J61,1,0)+IF(K61*J61=2,0.5,0)+IF(K61*J61=6,1,0)+IF(J61=0,0,0)+IF(M61=L61,1,0)+IF(M61*L61=2,0.5,0)+IF(M61*L61=6,1,0)+IF(L61=0,0,0)+IF(O61=N61,1,0)+IF(O61*N61=2,0.5,0)+IF(O61*N61=6,1,0)+IF(N61=0,0,0)+IF(Q61=P61,1,0)+IF(Q61*P61=2,0.5,0)+IF(Q61*P61=6,1,0)+IF(P61=0,0,0)+IF(S61=R61,1,0)+IF(S61*R61=2,0.5,0)+IF(S61*R61=6,1,0)+IF(R61=0,0,0))-SUM(IF(F61=0,1,0),IF(H61=0,1,0),IF(J61=0,1,0),IF(L61=0,1,0),IF(N61=0,1,0),IF(P61=0,1,0),IF(R61=0,1,0))</f>
        <v>1</v>
      </c>
      <c r="E61" s="92">
        <f>D61/C61</f>
        <v>0.25</v>
      </c>
      <c r="F61" s="93">
        <v>1</v>
      </c>
      <c r="G61" s="94">
        <v>0</v>
      </c>
      <c r="H61" s="95">
        <v>2</v>
      </c>
      <c r="I61" s="94">
        <v>0</v>
      </c>
      <c r="J61" s="95">
        <v>2</v>
      </c>
      <c r="K61" s="94">
        <v>0</v>
      </c>
      <c r="L61" s="95">
        <v>0</v>
      </c>
      <c r="M61" s="94">
        <v>0</v>
      </c>
      <c r="N61" s="95">
        <v>2</v>
      </c>
      <c r="O61" s="94">
        <v>2</v>
      </c>
      <c r="P61" s="95">
        <v>0</v>
      </c>
      <c r="Q61" s="94">
        <v>0</v>
      </c>
      <c r="R61" s="95">
        <v>0</v>
      </c>
      <c r="S61" s="96">
        <v>0</v>
      </c>
      <c r="T61" s="97">
        <f>F61+H61+J61+L61+N61+P61+R61</f>
        <v>7</v>
      </c>
      <c r="U61" s="91">
        <f>G61+I61+K61+M61+O61+Q61+S61</f>
        <v>2</v>
      </c>
      <c r="V61" s="98">
        <f>U61/T61</f>
        <v>0.2857142857142857</v>
      </c>
      <c r="W61" s="93">
        <v>1</v>
      </c>
      <c r="X61" s="99">
        <f>W61/T61</f>
        <v>0.14285714285714285</v>
      </c>
      <c r="Y61" s="93">
        <v>0</v>
      </c>
      <c r="Z61" s="100">
        <v>0</v>
      </c>
      <c r="AA61" s="100">
        <v>0</v>
      </c>
      <c r="AB61" s="96">
        <v>0</v>
      </c>
    </row>
    <row r="62" spans="1:28" s="33" customFormat="1" ht="32.4" x14ac:dyDescent="0.25">
      <c r="A62" s="27" t="s">
        <v>76</v>
      </c>
      <c r="B62" s="26" t="s">
        <v>25</v>
      </c>
      <c r="C62" s="90">
        <f>SUM(IF(F62=0,0,1),IF(H62=0,0,1),IF(J62=0,0,1),IF(L62=0,0,1),IF(N62=0,0,1),IF(P62=0,0,1),IF(R62=0,0,1))</f>
        <v>4</v>
      </c>
      <c r="D62" s="91">
        <f>SUM(IF(G62=F62,1,0)+IF(G62*F62=2,0.5,0)+IF(G62*F62=6,1,0)+IF(F62=0,0,0)+IF(I62=H62,1,0)+IF(I62*H62=2,0.5,0)+IF(I62*H62=6,1,0)+IF(H62=0,0,0)+IF(K62=J62,1,0)+IF(K62*J62=2,0.5,0)+IF(K62*J62=6,1,0)+IF(J62=0,0,0)+IF(M62=L62,1,0)+IF(M62*L62=2,0.5,0)+IF(M62*L62=6,1,0)+IF(L62=0,0,0)+IF(O62=N62,1,0)+IF(O62*N62=2,0.5,0)+IF(O62*N62=6,1,0)+IF(N62=0,0,0)+IF(Q62=P62,1,0)+IF(Q62*P62=2,0.5,0)+IF(Q62*P62=6,1,0)+IF(P62=0,0,0)+IF(S62=R62,1,0)+IF(S62*R62=2,0.5,0)+IF(S62*R62=6,1,0)+IF(R62=0,0,0))-SUM(IF(F62=0,1,0),IF(H62=0,1,0),IF(J62=0,1,0),IF(L62=0,1,0),IF(N62=0,1,0),IF(P62=0,1,0),IF(R62=0,1,0))</f>
        <v>1</v>
      </c>
      <c r="E62" s="92">
        <f>D62/C62</f>
        <v>0.25</v>
      </c>
      <c r="F62" s="93">
        <v>2</v>
      </c>
      <c r="G62" s="94">
        <v>0</v>
      </c>
      <c r="H62" s="95">
        <v>2</v>
      </c>
      <c r="I62" s="94">
        <v>2</v>
      </c>
      <c r="J62" s="95">
        <v>2</v>
      </c>
      <c r="K62" s="94">
        <v>0</v>
      </c>
      <c r="L62" s="95">
        <v>0</v>
      </c>
      <c r="M62" s="94">
        <v>0</v>
      </c>
      <c r="N62" s="95">
        <v>0</v>
      </c>
      <c r="O62" s="94">
        <v>0</v>
      </c>
      <c r="P62" s="95">
        <v>2</v>
      </c>
      <c r="Q62" s="94">
        <v>0</v>
      </c>
      <c r="R62" s="95">
        <v>0</v>
      </c>
      <c r="S62" s="96">
        <v>0</v>
      </c>
      <c r="T62" s="97">
        <f>F62+H62+J62+L62+N62+P62+R62</f>
        <v>8</v>
      </c>
      <c r="U62" s="91">
        <f>G62+I62+K62+M62+O62+Q62+S62</f>
        <v>2</v>
      </c>
      <c r="V62" s="98">
        <f>U62/T62</f>
        <v>0.25</v>
      </c>
      <c r="W62" s="93">
        <v>4</v>
      </c>
      <c r="X62" s="99">
        <f>W62/T62</f>
        <v>0.5</v>
      </c>
      <c r="Y62" s="93">
        <v>6</v>
      </c>
      <c r="Z62" s="100">
        <v>2</v>
      </c>
      <c r="AA62" s="100">
        <v>14</v>
      </c>
      <c r="AB62" s="96">
        <v>5</v>
      </c>
    </row>
    <row r="63" spans="1:28" s="33" customFormat="1" ht="32.4" x14ac:dyDescent="0.25">
      <c r="A63" s="27" t="s">
        <v>85</v>
      </c>
      <c r="B63" s="26" t="s">
        <v>25</v>
      </c>
      <c r="C63" s="90">
        <f>SUM(IF(F63=0,0,1),IF(H63=0,0,1),IF(J63=0,0,1),IF(L63=0,0,1),IF(N63=0,0,1),IF(P63=0,0,1),IF(R63=0,0,1))</f>
        <v>2</v>
      </c>
      <c r="D63" s="91">
        <f>SUM(IF(G63=F63,1,0)+IF(G63*F63=2,0.5,0)+IF(G63*F63=6,1,0)+IF(F63=0,0,0)+IF(I63=H63,1,0)+IF(I63*H63=2,0.5,0)+IF(I63*H63=6,1,0)+IF(H63=0,0,0)+IF(K63=J63,1,0)+IF(K63*J63=2,0.5,0)+IF(K63*J63=6,1,0)+IF(J63=0,0,0)+IF(M63=L63,1,0)+IF(M63*L63=2,0.5,0)+IF(M63*L63=6,1,0)+IF(L63=0,0,0)+IF(O63=N63,1,0)+IF(O63*N63=2,0.5,0)+IF(O63*N63=6,1,0)+IF(N63=0,0,0)+IF(Q63=P63,1,0)+IF(Q63*P63=2,0.5,0)+IF(Q63*P63=6,1,0)+IF(P63=0,0,0)+IF(S63=R63,1,0)+IF(S63*R63=2,0.5,0)+IF(S63*R63=6,1,0)+IF(R63=0,0,0))-SUM(IF(F63=0,1,0),IF(H63=0,1,0),IF(J63=0,1,0),IF(L63=0,1,0),IF(N63=0,1,0),IF(P63=0,1,0),IF(R63=0,1,0))</f>
        <v>0</v>
      </c>
      <c r="E63" s="92">
        <f>D63/C63</f>
        <v>0</v>
      </c>
      <c r="F63" s="93">
        <v>2</v>
      </c>
      <c r="G63" s="94">
        <v>0</v>
      </c>
      <c r="H63" s="95">
        <v>0</v>
      </c>
      <c r="I63" s="94">
        <v>0</v>
      </c>
      <c r="J63" s="95">
        <v>2</v>
      </c>
      <c r="K63" s="94">
        <v>0</v>
      </c>
      <c r="L63" s="95">
        <v>0</v>
      </c>
      <c r="M63" s="94">
        <v>0</v>
      </c>
      <c r="N63" s="95">
        <v>0</v>
      </c>
      <c r="O63" s="94">
        <v>0</v>
      </c>
      <c r="P63" s="95">
        <v>0</v>
      </c>
      <c r="Q63" s="94">
        <v>0</v>
      </c>
      <c r="R63" s="95">
        <v>0</v>
      </c>
      <c r="S63" s="96">
        <v>0</v>
      </c>
      <c r="T63" s="97">
        <f>F63+H63+J63+L63+N63+P63+R63</f>
        <v>4</v>
      </c>
      <c r="U63" s="91">
        <f>G63+I63+K63+M63+O63+Q63+S63</f>
        <v>0</v>
      </c>
      <c r="V63" s="98">
        <f>U63/T63</f>
        <v>0</v>
      </c>
      <c r="W63" s="93">
        <v>3</v>
      </c>
      <c r="X63" s="99">
        <f>W63/T63</f>
        <v>0.75</v>
      </c>
      <c r="Y63" s="93">
        <v>4</v>
      </c>
      <c r="Z63" s="100">
        <v>0</v>
      </c>
      <c r="AA63" s="100">
        <v>8</v>
      </c>
      <c r="AB63" s="96">
        <v>0</v>
      </c>
    </row>
    <row r="64" spans="1:28" s="33" customFormat="1" ht="32.4" x14ac:dyDescent="0.25">
      <c r="A64" s="27" t="s">
        <v>84</v>
      </c>
      <c r="B64" s="26" t="s">
        <v>25</v>
      </c>
      <c r="C64" s="90">
        <f>SUM(IF(F64=0,0,1),IF(H64=0,0,1),IF(J64=0,0,1),IF(L64=0,0,1),IF(N64=0,0,1),IF(P64=0,0,1),IF(R64=0,0,1))</f>
        <v>3</v>
      </c>
      <c r="D64" s="91">
        <f>SUM(IF(G64=F64,1,0)+IF(G64*F64=2,0.5,0)+IF(G64*F64=6,1,0)+IF(F64=0,0,0)+IF(I64=H64,1,0)+IF(I64*H64=2,0.5,0)+IF(I64*H64=6,1,0)+IF(H64=0,0,0)+IF(K64=J64,1,0)+IF(K64*J64=2,0.5,0)+IF(K64*J64=6,1,0)+IF(J64=0,0,0)+IF(M64=L64,1,0)+IF(M64*L64=2,0.5,0)+IF(M64*L64=6,1,0)+IF(L64=0,0,0)+IF(O64=N64,1,0)+IF(O64*N64=2,0.5,0)+IF(O64*N64=6,1,0)+IF(N64=0,0,0)+IF(Q64=P64,1,0)+IF(Q64*P64=2,0.5,0)+IF(Q64*P64=6,1,0)+IF(P64=0,0,0)+IF(S64=R64,1,0)+IF(S64*R64=2,0.5,0)+IF(S64*R64=6,1,0)+IF(R64=0,0,0))-SUM(IF(F64=0,1,0),IF(H64=0,1,0),IF(J64=0,1,0),IF(L64=0,1,0),IF(N64=0,1,0),IF(P64=0,1,0),IF(R64=0,1,0))</f>
        <v>0</v>
      </c>
      <c r="E64" s="92">
        <f>D64/C64</f>
        <v>0</v>
      </c>
      <c r="F64" s="93">
        <v>2</v>
      </c>
      <c r="G64" s="94">
        <v>0</v>
      </c>
      <c r="H64" s="95">
        <v>1</v>
      </c>
      <c r="I64" s="94">
        <v>0</v>
      </c>
      <c r="J64" s="95">
        <v>0</v>
      </c>
      <c r="K64" s="94">
        <v>0</v>
      </c>
      <c r="L64" s="95">
        <v>2</v>
      </c>
      <c r="M64" s="94">
        <v>0</v>
      </c>
      <c r="N64" s="95">
        <v>0</v>
      </c>
      <c r="O64" s="94">
        <v>0</v>
      </c>
      <c r="P64" s="95">
        <v>0</v>
      </c>
      <c r="Q64" s="94">
        <v>0</v>
      </c>
      <c r="R64" s="95">
        <v>0</v>
      </c>
      <c r="S64" s="96">
        <v>0</v>
      </c>
      <c r="T64" s="97">
        <f>F64+H64+J64+L64+N64+P64+R64</f>
        <v>5</v>
      </c>
      <c r="U64" s="91">
        <f>G64+I64+K64+M64+O64+Q64+S64</f>
        <v>0</v>
      </c>
      <c r="V64" s="98">
        <f>U64/T64</f>
        <v>0</v>
      </c>
      <c r="W64" s="93">
        <v>2</v>
      </c>
      <c r="X64" s="99">
        <f>W64/T64</f>
        <v>0.4</v>
      </c>
      <c r="Y64" s="93">
        <v>0</v>
      </c>
      <c r="Z64" s="100">
        <v>0</v>
      </c>
      <c r="AA64" s="100">
        <v>0</v>
      </c>
      <c r="AB64" s="96">
        <v>0</v>
      </c>
    </row>
    <row r="65" spans="1:28" s="33" customFormat="1" ht="32.4" x14ac:dyDescent="0.25">
      <c r="A65" s="27" t="s">
        <v>78</v>
      </c>
      <c r="B65" s="26" t="s">
        <v>25</v>
      </c>
      <c r="C65" s="90">
        <f>SUM(IF(F65=0,0,1),IF(H65=0,0,1),IF(J65=0,0,1),IF(L65=0,0,1),IF(N65=0,0,1),IF(P65=0,0,1),IF(R65=0,0,1))</f>
        <v>3</v>
      </c>
      <c r="D65" s="91">
        <f>SUM(IF(G65=F65,1,0)+IF(G65*F65=2,0.5,0)+IF(G65*F65=6,1,0)+IF(F65=0,0,0)+IF(I65=H65,1,0)+IF(I65*H65=2,0.5,0)+IF(I65*H65=6,1,0)+IF(H65=0,0,0)+IF(K65=J65,1,0)+IF(K65*J65=2,0.5,0)+IF(K65*J65=6,1,0)+IF(J65=0,0,0)+IF(M65=L65,1,0)+IF(M65*L65=2,0.5,0)+IF(M65*L65=6,1,0)+IF(L65=0,0,0)+IF(O65=N65,1,0)+IF(O65*N65=2,0.5,0)+IF(O65*N65=6,1,0)+IF(N65=0,0,0)+IF(Q65=P65,1,0)+IF(Q65*P65=2,0.5,0)+IF(Q65*P65=6,1,0)+IF(P65=0,0,0)+IF(S65=R65,1,0)+IF(S65*R65=2,0.5,0)+IF(S65*R65=6,1,0)+IF(R65=0,0,0))-SUM(IF(F65=0,1,0),IF(H65=0,1,0),IF(J65=0,1,0),IF(L65=0,1,0),IF(N65=0,1,0),IF(P65=0,1,0),IF(R65=0,1,0))</f>
        <v>0</v>
      </c>
      <c r="E65" s="92">
        <f>D65/C65</f>
        <v>0</v>
      </c>
      <c r="F65" s="93">
        <v>2</v>
      </c>
      <c r="G65" s="94">
        <v>0</v>
      </c>
      <c r="H65" s="95">
        <v>1</v>
      </c>
      <c r="I65" s="94">
        <v>0</v>
      </c>
      <c r="J65" s="95">
        <v>0</v>
      </c>
      <c r="K65" s="94">
        <v>0</v>
      </c>
      <c r="L65" s="95">
        <v>2</v>
      </c>
      <c r="M65" s="94">
        <v>0</v>
      </c>
      <c r="N65" s="95">
        <v>0</v>
      </c>
      <c r="O65" s="94">
        <v>0</v>
      </c>
      <c r="P65" s="95">
        <v>0</v>
      </c>
      <c r="Q65" s="94">
        <v>0</v>
      </c>
      <c r="R65" s="95">
        <v>0</v>
      </c>
      <c r="S65" s="96">
        <v>0</v>
      </c>
      <c r="T65" s="97">
        <f>F65+H65+J65+L65+N65+P65+R65</f>
        <v>5</v>
      </c>
      <c r="U65" s="91">
        <f>G65+I65+K65+M65+O65+Q65+S65</f>
        <v>0</v>
      </c>
      <c r="V65" s="98">
        <f>U65/T65</f>
        <v>0</v>
      </c>
      <c r="W65" s="93">
        <v>2</v>
      </c>
      <c r="X65" s="99">
        <f>W65/T65</f>
        <v>0.4</v>
      </c>
      <c r="Y65" s="93">
        <v>1</v>
      </c>
      <c r="Z65" s="100">
        <v>0</v>
      </c>
      <c r="AA65" s="100">
        <v>3</v>
      </c>
      <c r="AB65" s="96">
        <v>0</v>
      </c>
    </row>
    <row r="66" spans="1:28" s="33" customFormat="1" ht="32.4" x14ac:dyDescent="0.25">
      <c r="A66" s="27" t="s">
        <v>79</v>
      </c>
      <c r="B66" s="26" t="s">
        <v>25</v>
      </c>
      <c r="C66" s="90">
        <f>SUM(IF(F66=0,0,1),IF(H66=0,0,1),IF(J66=0,0,1),IF(L66=0,0,1),IF(N66=0,0,1),IF(P66=0,0,1),IF(R66=0,0,1))</f>
        <v>3</v>
      </c>
      <c r="D66" s="91">
        <f>SUM(IF(G66=F66,1,0)+IF(G66*F66=2,0.5,0)+IF(G66*F66=6,1,0)+IF(F66=0,0,0)+IF(I66=H66,1,0)+IF(I66*H66=2,0.5,0)+IF(I66*H66=6,1,0)+IF(H66=0,0,0)+IF(K66=J66,1,0)+IF(K66*J66=2,0.5,0)+IF(K66*J66=6,1,0)+IF(J66=0,0,0)+IF(M66=L66,1,0)+IF(M66*L66=2,0.5,0)+IF(M66*L66=6,1,0)+IF(L66=0,0,0)+IF(O66=N66,1,0)+IF(O66*N66=2,0.5,0)+IF(O66*N66=6,1,0)+IF(N66=0,0,0)+IF(Q66=P66,1,0)+IF(Q66*P66=2,0.5,0)+IF(Q66*P66=6,1,0)+IF(P66=0,0,0)+IF(S66=R66,1,0)+IF(S66*R66=2,0.5,0)+IF(S66*R66=6,1,0)+IF(R66=0,0,0))-SUM(IF(F66=0,1,0),IF(H66=0,1,0),IF(J66=0,1,0),IF(L66=0,1,0),IF(N66=0,1,0),IF(P66=0,1,0),IF(R66=0,1,0))</f>
        <v>0</v>
      </c>
      <c r="E66" s="92">
        <f>D66/C66</f>
        <v>0</v>
      </c>
      <c r="F66" s="93">
        <v>2</v>
      </c>
      <c r="G66" s="94">
        <v>0</v>
      </c>
      <c r="H66" s="95">
        <v>1</v>
      </c>
      <c r="I66" s="94">
        <v>0</v>
      </c>
      <c r="J66" s="95">
        <v>0</v>
      </c>
      <c r="K66" s="94">
        <v>0</v>
      </c>
      <c r="L66" s="95">
        <v>2</v>
      </c>
      <c r="M66" s="94">
        <v>0</v>
      </c>
      <c r="N66" s="95">
        <v>0</v>
      </c>
      <c r="O66" s="94">
        <v>0</v>
      </c>
      <c r="P66" s="95">
        <v>0</v>
      </c>
      <c r="Q66" s="94">
        <v>0</v>
      </c>
      <c r="R66" s="95">
        <v>0</v>
      </c>
      <c r="S66" s="96">
        <v>0</v>
      </c>
      <c r="T66" s="97">
        <f>F66+H66+J66+L66+N66+P66+R66</f>
        <v>5</v>
      </c>
      <c r="U66" s="91">
        <f>G66+I66+K66+M66+O66+Q66+S66</f>
        <v>0</v>
      </c>
      <c r="V66" s="98">
        <f>U66/T66</f>
        <v>0</v>
      </c>
      <c r="W66" s="93">
        <v>2</v>
      </c>
      <c r="X66" s="99">
        <f>W66/T66</f>
        <v>0.4</v>
      </c>
      <c r="Y66" s="93">
        <v>0</v>
      </c>
      <c r="Z66" s="100">
        <v>0</v>
      </c>
      <c r="AA66" s="100">
        <v>0</v>
      </c>
      <c r="AB66" s="96">
        <v>0</v>
      </c>
    </row>
    <row r="67" spans="1:28" s="33" customFormat="1" ht="16.8" thickBot="1" x14ac:dyDescent="0.3">
      <c r="A67" s="121" t="s">
        <v>91</v>
      </c>
      <c r="B67" s="32" t="s">
        <v>25</v>
      </c>
      <c r="C67" s="122">
        <f>SUM(IF(F67=0,0,1),IF(H67=0,0,1),IF(J67=0,0,1),IF(L67=0,0,1),IF(N67=0,0,1),IF(P67=0,0,1),IF(R67=0,0,1))</f>
        <v>2</v>
      </c>
      <c r="D67" s="123">
        <f>SUM(IF(G67=F67,1,0)+IF(G67*F67=2,0.5,0)+IF(G67*F67=6,1,0)+IF(F67=0,0,0)+IF(I67=H67,1,0)+IF(I67*H67=2,0.5,0)+IF(I67*H67=6,1,0)+IF(H67=0,0,0)+IF(K67=J67,1,0)+IF(K67*J67=2,0.5,0)+IF(K67*J67=6,1,0)+IF(J67=0,0,0)+IF(M67=L67,1,0)+IF(M67*L67=2,0.5,0)+IF(M67*L67=6,1,0)+IF(L67=0,0,0)+IF(O67=N67,1,0)+IF(O67*N67=2,0.5,0)+IF(O67*N67=6,1,0)+IF(N67=0,0,0)+IF(Q67=P67,1,0)+IF(Q67*P67=2,0.5,0)+IF(Q67*P67=6,1,0)+IF(P67=0,0,0)+IF(S67=R67,1,0)+IF(S67*R67=2,0.5,0)+IF(S67*R67=6,1,0)+IF(R67=0,0,0))-SUM(IF(F67=0,1,0),IF(H67=0,1,0),IF(J67=0,1,0),IF(L67=0,1,0),IF(N67=0,1,0),IF(P67=0,1,0),IF(R67=0,1,0))</f>
        <v>0</v>
      </c>
      <c r="E67" s="124">
        <f>D67/C67</f>
        <v>0</v>
      </c>
      <c r="F67" s="125">
        <v>0</v>
      </c>
      <c r="G67" s="126">
        <v>0</v>
      </c>
      <c r="H67" s="127">
        <v>0</v>
      </c>
      <c r="I67" s="126">
        <v>0</v>
      </c>
      <c r="J67" s="127">
        <v>2</v>
      </c>
      <c r="K67" s="126">
        <v>0</v>
      </c>
      <c r="L67" s="127">
        <v>0</v>
      </c>
      <c r="M67" s="126">
        <v>0</v>
      </c>
      <c r="N67" s="127">
        <v>0</v>
      </c>
      <c r="O67" s="126">
        <v>0</v>
      </c>
      <c r="P67" s="127">
        <v>2</v>
      </c>
      <c r="Q67" s="128">
        <v>0</v>
      </c>
      <c r="R67" s="127">
        <v>0</v>
      </c>
      <c r="S67" s="129">
        <v>0</v>
      </c>
      <c r="T67" s="130">
        <f>F67+H67+J67+L67+N67+P67+R67</f>
        <v>4</v>
      </c>
      <c r="U67" s="123">
        <f>G67+I67+K67+M67+O67+Q67+S67</f>
        <v>0</v>
      </c>
      <c r="V67" s="131">
        <f>U67/T67</f>
        <v>0</v>
      </c>
      <c r="W67" s="125">
        <v>4</v>
      </c>
      <c r="X67" s="132">
        <f>W67/T67</f>
        <v>1</v>
      </c>
      <c r="Y67" s="125">
        <v>5</v>
      </c>
      <c r="Z67" s="133">
        <v>0</v>
      </c>
      <c r="AA67" s="133">
        <v>11</v>
      </c>
      <c r="AB67" s="129">
        <v>1</v>
      </c>
    </row>
    <row r="68" spans="1:28" ht="14.4" thickTop="1" x14ac:dyDescent="0.25"/>
  </sheetData>
  <autoFilter ref="A1:AB67" xr:uid="{E3FEFB82-AFB3-4064-9088-30CEF74E7EEE}">
    <sortState ref="A2:AB67">
      <sortCondition ref="B2:B67" customList="高手组,中坚组,新手组"/>
      <sortCondition descending="1" ref="V2:V67"/>
    </sortState>
  </autoFilter>
  <sortState sortMethod="stroke" ref="A2:AB67">
    <sortCondition descending="1" ref="V55:V67"/>
  </sortState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简化</vt:lpstr>
      <vt:lpstr>详细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2019-09-05T08:05:20Z</dcterms:modified>
</cp:coreProperties>
</file>