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10C48924-9659-44B4-A53A-5D4643926D80}" xr6:coauthVersionLast="40" xr6:coauthVersionMax="40" xr10:uidLastSave="{00000000-0000-0000-0000-000000000000}"/>
  <bookViews>
    <workbookView xWindow="-108" yWindow="-108" windowWidth="23256" windowHeight="13176" xr2:uid="{00000000-000D-0000-FFFF-FFFF00000000}"/>
  </bookViews>
  <sheets>
    <sheet name="简化" sheetId="3" r:id="rId1"/>
    <sheet name="详细" sheetId="2" r:id="rId2"/>
  </sheets>
  <definedNames>
    <definedName name="_xlnm._FilterDatabase" localSheetId="0" hidden="1">简化!$A$1:$G$49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2" l="1"/>
  <c r="S34" i="2"/>
  <c r="T34" i="2" s="1"/>
  <c r="R34" i="2"/>
  <c r="D34" i="2"/>
  <c r="C34" i="2"/>
  <c r="G34" i="3"/>
  <c r="F34" i="3"/>
  <c r="E34" i="3"/>
  <c r="C34" i="3" l="1"/>
  <c r="D34" i="3"/>
  <c r="D2" i="2"/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5" i="3"/>
  <c r="G36" i="3"/>
  <c r="G37" i="3"/>
  <c r="G38" i="3"/>
  <c r="G39" i="3"/>
  <c r="G40" i="3"/>
  <c r="G41" i="3"/>
  <c r="G42" i="3"/>
  <c r="G43" i="3"/>
  <c r="G45" i="3"/>
  <c r="G46" i="3"/>
  <c r="G47" i="3"/>
  <c r="G48" i="3"/>
  <c r="G49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2" i="3"/>
  <c r="C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D24" i="2"/>
  <c r="D26" i="2"/>
  <c r="D29" i="2"/>
  <c r="D17" i="2"/>
  <c r="D16" i="2"/>
  <c r="D21" i="2"/>
  <c r="D27" i="2"/>
  <c r="D22" i="2"/>
  <c r="D20" i="2"/>
  <c r="D25" i="2"/>
  <c r="D18" i="2"/>
  <c r="D28" i="2"/>
  <c r="D19" i="2"/>
  <c r="D23" i="2"/>
  <c r="D4" i="2"/>
  <c r="D14" i="2"/>
  <c r="D9" i="2"/>
  <c r="D5" i="2"/>
  <c r="D15" i="2"/>
  <c r="D8" i="2"/>
  <c r="D3" i="2"/>
  <c r="D13" i="2"/>
  <c r="D10" i="2"/>
  <c r="D7" i="2"/>
  <c r="D12" i="2"/>
  <c r="D41" i="2"/>
  <c r="D48" i="2"/>
  <c r="D45" i="2"/>
  <c r="D49" i="2"/>
  <c r="D11" i="2"/>
  <c r="D35" i="2"/>
  <c r="D43" i="2"/>
  <c r="D44" i="2"/>
  <c r="D46" i="2"/>
  <c r="D36" i="2"/>
  <c r="D42" i="2"/>
  <c r="D38" i="2"/>
  <c r="D6" i="2"/>
  <c r="D39" i="2"/>
  <c r="D37" i="2"/>
  <c r="D31" i="2"/>
  <c r="D32" i="2"/>
  <c r="D33" i="2"/>
  <c r="D30" i="2"/>
  <c r="D47" i="2"/>
  <c r="D40" i="2"/>
  <c r="C40" i="2"/>
  <c r="E40" i="2" l="1"/>
  <c r="C29" i="2"/>
  <c r="C17" i="2"/>
  <c r="C25" i="2"/>
  <c r="C18" i="2"/>
  <c r="C28" i="2"/>
  <c r="C19" i="2"/>
  <c r="C23" i="2"/>
  <c r="C24" i="2"/>
  <c r="C26" i="2"/>
  <c r="C13" i="2"/>
  <c r="C10" i="2"/>
  <c r="C7" i="2"/>
  <c r="C12" i="2"/>
  <c r="C16" i="2"/>
  <c r="C21" i="2"/>
  <c r="C27" i="2"/>
  <c r="C22" i="2"/>
  <c r="C20" i="2"/>
  <c r="C4" i="2"/>
  <c r="C14" i="2"/>
  <c r="C9" i="2"/>
  <c r="C2" i="2"/>
  <c r="C5" i="2"/>
  <c r="C15" i="2"/>
  <c r="C8" i="2"/>
  <c r="C3" i="2"/>
  <c r="C46" i="2"/>
  <c r="C36" i="2"/>
  <c r="C41" i="2"/>
  <c r="C48" i="2"/>
  <c r="C45" i="2"/>
  <c r="C49" i="2"/>
  <c r="C11" i="2"/>
  <c r="C6" i="2"/>
  <c r="C39" i="2"/>
  <c r="C35" i="2"/>
  <c r="C43" i="2"/>
  <c r="C44" i="2"/>
  <c r="C32" i="2"/>
  <c r="C33" i="2"/>
  <c r="C42" i="2"/>
  <c r="C38" i="2"/>
  <c r="C30" i="2"/>
  <c r="C37" i="2"/>
  <c r="C31" i="2"/>
  <c r="C47" i="2"/>
  <c r="S17" i="2" l="1"/>
  <c r="R17" i="2"/>
  <c r="V17" i="2" s="1"/>
  <c r="E17" i="2"/>
  <c r="S29" i="2"/>
  <c r="R29" i="2"/>
  <c r="V29" i="2" s="1"/>
  <c r="E29" i="2"/>
  <c r="S26" i="2"/>
  <c r="R26" i="2"/>
  <c r="V26" i="2" s="1"/>
  <c r="E26" i="2"/>
  <c r="S24" i="2"/>
  <c r="R24" i="2"/>
  <c r="V24" i="2" s="1"/>
  <c r="E24" i="2"/>
  <c r="S23" i="2"/>
  <c r="R23" i="2"/>
  <c r="V23" i="2" s="1"/>
  <c r="E23" i="2"/>
  <c r="S19" i="2"/>
  <c r="R19" i="2"/>
  <c r="V19" i="2" s="1"/>
  <c r="E19" i="2"/>
  <c r="S28" i="2"/>
  <c r="R28" i="2"/>
  <c r="E28" i="2"/>
  <c r="S18" i="2"/>
  <c r="R18" i="2"/>
  <c r="V18" i="2" s="1"/>
  <c r="E18" i="2"/>
  <c r="S25" i="2"/>
  <c r="R25" i="2"/>
  <c r="E25" i="2"/>
  <c r="S20" i="2"/>
  <c r="R20" i="2"/>
  <c r="V20" i="2" s="1"/>
  <c r="G20" i="3" s="1"/>
  <c r="E20" i="2"/>
  <c r="S22" i="2"/>
  <c r="R22" i="2"/>
  <c r="E22" i="2"/>
  <c r="S27" i="2"/>
  <c r="R27" i="2"/>
  <c r="V27" i="2" s="1"/>
  <c r="E27" i="2"/>
  <c r="S21" i="2"/>
  <c r="R21" i="2"/>
  <c r="V21" i="2" s="1"/>
  <c r="E21" i="2"/>
  <c r="S16" i="2"/>
  <c r="R16" i="2"/>
  <c r="V16" i="2" s="1"/>
  <c r="E16" i="2"/>
  <c r="S12" i="2"/>
  <c r="R12" i="2"/>
  <c r="V12" i="2" s="1"/>
  <c r="E12" i="2"/>
  <c r="S7" i="2"/>
  <c r="R7" i="2"/>
  <c r="V7" i="2" s="1"/>
  <c r="E7" i="2"/>
  <c r="S10" i="2"/>
  <c r="R10" i="2"/>
  <c r="V10" i="2" s="1"/>
  <c r="E10" i="2"/>
  <c r="S13" i="2"/>
  <c r="R13" i="2"/>
  <c r="V13" i="2" s="1"/>
  <c r="E13" i="2"/>
  <c r="S3" i="2"/>
  <c r="R3" i="2"/>
  <c r="V3" i="2" s="1"/>
  <c r="E3" i="2"/>
  <c r="S8" i="2"/>
  <c r="R8" i="2"/>
  <c r="V8" i="2" s="1"/>
  <c r="E8" i="2"/>
  <c r="S15" i="2"/>
  <c r="R15" i="2"/>
  <c r="V15" i="2" s="1"/>
  <c r="E15" i="2"/>
  <c r="S5" i="2"/>
  <c r="R5" i="2"/>
  <c r="V5" i="2" s="1"/>
  <c r="E5" i="2"/>
  <c r="S2" i="2"/>
  <c r="R2" i="2"/>
  <c r="V2" i="2" s="1"/>
  <c r="E2" i="2"/>
  <c r="S9" i="2"/>
  <c r="R9" i="2"/>
  <c r="V9" i="2" s="1"/>
  <c r="E9" i="2"/>
  <c r="S14" i="2"/>
  <c r="R14" i="2"/>
  <c r="V14" i="2" s="1"/>
  <c r="E14" i="2"/>
  <c r="S4" i="2"/>
  <c r="R4" i="2"/>
  <c r="V4" i="2" s="1"/>
  <c r="E4" i="2"/>
  <c r="S11" i="2"/>
  <c r="R11" i="2"/>
  <c r="V11" i="2" s="1"/>
  <c r="E11" i="2"/>
  <c r="S49" i="2"/>
  <c r="R49" i="2"/>
  <c r="E49" i="2"/>
  <c r="S45" i="2"/>
  <c r="R45" i="2"/>
  <c r="V45" i="2" s="1"/>
  <c r="E45" i="2"/>
  <c r="S48" i="2"/>
  <c r="R48" i="2"/>
  <c r="V48" i="2" s="1"/>
  <c r="E48" i="2"/>
  <c r="S41" i="2"/>
  <c r="R41" i="2"/>
  <c r="V41" i="2" s="1"/>
  <c r="E41" i="2"/>
  <c r="S36" i="2"/>
  <c r="R36" i="2"/>
  <c r="V36" i="2" s="1"/>
  <c r="E36" i="2"/>
  <c r="S46" i="2"/>
  <c r="R46" i="2"/>
  <c r="V46" i="2" s="1"/>
  <c r="E46" i="2"/>
  <c r="S44" i="2"/>
  <c r="R44" i="2"/>
  <c r="V44" i="2" s="1"/>
  <c r="G44" i="3" s="1"/>
  <c r="E44" i="2"/>
  <c r="S43" i="2"/>
  <c r="R43" i="2"/>
  <c r="E43" i="2"/>
  <c r="S35" i="2"/>
  <c r="R35" i="2"/>
  <c r="V35" i="2" s="1"/>
  <c r="E35" i="2"/>
  <c r="S39" i="2"/>
  <c r="R39" i="2"/>
  <c r="E39" i="2"/>
  <c r="S6" i="2"/>
  <c r="R6" i="2"/>
  <c r="V6" i="2" s="1"/>
  <c r="E6" i="2"/>
  <c r="S38" i="2"/>
  <c r="R38" i="2"/>
  <c r="V38" i="2" s="1"/>
  <c r="E38" i="2"/>
  <c r="S42" i="2"/>
  <c r="R42" i="2"/>
  <c r="V42" i="2" s="1"/>
  <c r="E42" i="2"/>
  <c r="S33" i="2"/>
  <c r="R33" i="2"/>
  <c r="V33" i="2" s="1"/>
  <c r="E33" i="2"/>
  <c r="S32" i="2"/>
  <c r="R32" i="2"/>
  <c r="V32" i="2" s="1"/>
  <c r="E32" i="2"/>
  <c r="S31" i="2"/>
  <c r="R31" i="2"/>
  <c r="V31" i="2" s="1"/>
  <c r="E31" i="2"/>
  <c r="S37" i="2"/>
  <c r="R37" i="2"/>
  <c r="E37" i="2"/>
  <c r="S30" i="2"/>
  <c r="R30" i="2"/>
  <c r="V30" i="2" s="1"/>
  <c r="E30" i="2"/>
  <c r="S47" i="2"/>
  <c r="R47" i="2"/>
  <c r="V47" i="2" s="1"/>
  <c r="E47" i="2"/>
  <c r="S40" i="2"/>
  <c r="R40" i="2"/>
  <c r="V40" i="2" s="1"/>
  <c r="T21" i="2" l="1"/>
  <c r="T39" i="2"/>
  <c r="T32" i="2"/>
  <c r="T42" i="2"/>
  <c r="T47" i="2"/>
  <c r="T37" i="2"/>
  <c r="T5" i="2"/>
  <c r="T18" i="2"/>
  <c r="T23" i="2"/>
  <c r="T48" i="2"/>
  <c r="T7" i="2"/>
  <c r="T19" i="2"/>
  <c r="T8" i="2"/>
  <c r="T35" i="2"/>
  <c r="T46" i="2"/>
  <c r="T4" i="2"/>
  <c r="T9" i="2"/>
  <c r="T13" i="2"/>
  <c r="T24" i="2"/>
  <c r="T33" i="2"/>
  <c r="T44" i="2"/>
  <c r="T36" i="2"/>
  <c r="T45" i="2"/>
  <c r="T10" i="2"/>
  <c r="T30" i="2"/>
  <c r="V37" i="2"/>
  <c r="T15" i="2"/>
  <c r="T20" i="2"/>
  <c r="T6" i="2"/>
  <c r="T14" i="2"/>
  <c r="T16" i="2"/>
  <c r="T27" i="2"/>
  <c r="T29" i="2"/>
  <c r="V28" i="2"/>
  <c r="V25" i="2"/>
  <c r="T25" i="2"/>
  <c r="V22" i="2"/>
  <c r="T49" i="2"/>
  <c r="V49" i="2"/>
  <c r="V43" i="2"/>
  <c r="V39" i="2"/>
  <c r="T40" i="2"/>
  <c r="T31" i="2"/>
  <c r="T38" i="2"/>
  <c r="T43" i="2"/>
  <c r="T41" i="2"/>
  <c r="T11" i="2"/>
  <c r="T2" i="2"/>
  <c r="T3" i="2"/>
  <c r="T12" i="2"/>
  <c r="T22" i="2"/>
  <c r="T28" i="2"/>
  <c r="T26" i="2"/>
  <c r="T17" i="2"/>
</calcChain>
</file>

<file path=xl/sharedStrings.xml><?xml version="1.0" encoding="utf-8"?>
<sst xmlns="http://schemas.openxmlformats.org/spreadsheetml/2006/main" count="258" uniqueCount="104">
  <si>
    <t>选手</t>
    <phoneticPr fontId="3" type="noConversion"/>
  </si>
  <si>
    <t>所属组别</t>
    <phoneticPr fontId="3" type="noConversion"/>
  </si>
  <si>
    <t>全部轮获胜比</t>
    <phoneticPr fontId="3" type="noConversion"/>
  </si>
  <si>
    <t>本次轮获胜比</t>
    <phoneticPr fontId="3" type="noConversion"/>
  </si>
  <si>
    <t>同组总胜率</t>
    <phoneticPr fontId="3" type="noConversion"/>
  </si>
  <si>
    <t>本次胜率</t>
    <phoneticPr fontId="3" type="noConversion"/>
  </si>
  <si>
    <t>录像保存率</t>
    <phoneticPr fontId="3" type="noConversion"/>
  </si>
  <si>
    <t>参与轮数</t>
    <phoneticPr fontId="3" type="noConversion"/>
  </si>
  <si>
    <t>获胜轮数</t>
    <phoneticPr fontId="3" type="noConversion"/>
  </si>
  <si>
    <t>轮获胜比</t>
    <phoneticPr fontId="3" type="noConversion"/>
  </si>
  <si>
    <t>R1局数</t>
    <phoneticPr fontId="3" type="noConversion"/>
  </si>
  <si>
    <t>胜局数</t>
    <phoneticPr fontId="3" type="noConversion"/>
  </si>
  <si>
    <t>R2局数</t>
    <phoneticPr fontId="3" type="noConversion"/>
  </si>
  <si>
    <t>R3局数</t>
    <phoneticPr fontId="3" type="noConversion"/>
  </si>
  <si>
    <t>R4局数</t>
    <phoneticPr fontId="3" type="noConversion"/>
  </si>
  <si>
    <t>R5局数</t>
    <phoneticPr fontId="3" type="noConversion"/>
  </si>
  <si>
    <t>R6局数</t>
    <phoneticPr fontId="3" type="noConversion"/>
  </si>
  <si>
    <t>总局数</t>
    <phoneticPr fontId="3" type="noConversion"/>
  </si>
  <si>
    <t>胜率</t>
    <phoneticPr fontId="3" type="noConversion"/>
  </si>
  <si>
    <t>录像上传</t>
    <phoneticPr fontId="3" type="noConversion"/>
  </si>
  <si>
    <t>录像保存</t>
    <phoneticPr fontId="3" type="noConversion"/>
  </si>
  <si>
    <t>SFT-哈伦</t>
    <phoneticPr fontId="3" type="noConversion"/>
  </si>
  <si>
    <t>高手组</t>
    <phoneticPr fontId="3" type="noConversion"/>
  </si>
  <si>
    <t>录像</t>
    <phoneticPr fontId="3" type="noConversion"/>
  </si>
  <si>
    <t>新手组</t>
    <phoneticPr fontId="3" type="noConversion"/>
  </si>
  <si>
    <t>中坚组</t>
    <phoneticPr fontId="3" type="noConversion"/>
  </si>
  <si>
    <t>G63</t>
    <phoneticPr fontId="3" type="noConversion"/>
  </si>
  <si>
    <t>sss</t>
    <phoneticPr fontId="3" type="noConversion"/>
  </si>
  <si>
    <t>锐</t>
    <phoneticPr fontId="3" type="noConversion"/>
  </si>
  <si>
    <t>墨者</t>
    <phoneticPr fontId="3" type="noConversion"/>
  </si>
  <si>
    <t>局局卡</t>
    <phoneticPr fontId="3" type="noConversion"/>
  </si>
  <si>
    <t>解说</t>
    <phoneticPr fontId="3" type="noConversion"/>
  </si>
  <si>
    <t>解说员</t>
    <phoneticPr fontId="3" type="noConversion"/>
  </si>
  <si>
    <t>录播场次</t>
    <phoneticPr fontId="3" type="noConversion"/>
  </si>
  <si>
    <t>录播网址</t>
    <phoneticPr fontId="3" type="noConversion"/>
  </si>
  <si>
    <t>赛程</t>
    <phoneticPr fontId="3" type="noConversion"/>
  </si>
  <si>
    <t>赛制</t>
    <phoneticPr fontId="3" type="noConversion"/>
  </si>
  <si>
    <t>总帖</t>
    <phoneticPr fontId="3" type="noConversion"/>
  </si>
  <si>
    <t>开始帖</t>
    <phoneticPr fontId="3" type="noConversion"/>
  </si>
  <si>
    <t>RA3地图包</t>
    <phoneticPr fontId="3" type="noConversion"/>
  </si>
  <si>
    <t>CCZD-1a</t>
    <phoneticPr fontId="3" type="noConversion"/>
  </si>
  <si>
    <t>初雪</t>
    <phoneticPr fontId="3" type="noConversion"/>
  </si>
  <si>
    <t>只会用鼠标的萌新</t>
    <phoneticPr fontId="3" type="noConversion"/>
  </si>
  <si>
    <t>过了狗年依旧当苟</t>
    <phoneticPr fontId="3" type="noConversion"/>
  </si>
  <si>
    <t>Rels</t>
    <phoneticPr fontId="3" type="noConversion"/>
  </si>
  <si>
    <t>Tsunami</t>
    <phoneticPr fontId="3" type="noConversion"/>
  </si>
  <si>
    <t>Allen</t>
    <phoneticPr fontId="3" type="noConversion"/>
  </si>
  <si>
    <t>船长洛必达</t>
    <phoneticPr fontId="3" type="noConversion"/>
  </si>
  <si>
    <t>BMC-Times</t>
    <phoneticPr fontId="3" type="noConversion"/>
  </si>
  <si>
    <t>胡说</t>
    <phoneticPr fontId="3" type="noConversion"/>
  </si>
  <si>
    <t>罗夏继承者</t>
    <phoneticPr fontId="3" type="noConversion"/>
  </si>
  <si>
    <t>我是新手</t>
    <phoneticPr fontId="3" type="noConversion"/>
  </si>
  <si>
    <t>SFT-霜华</t>
    <phoneticPr fontId="3" type="noConversion"/>
  </si>
  <si>
    <t>APA-RC</t>
    <phoneticPr fontId="3" type="noConversion"/>
  </si>
  <si>
    <t>舰队霸主德梅因</t>
    <phoneticPr fontId="3" type="noConversion"/>
  </si>
  <si>
    <t>netcan</t>
    <phoneticPr fontId="3" type="noConversion"/>
  </si>
  <si>
    <t>SFT- the poor</t>
    <phoneticPr fontId="3" type="noConversion"/>
  </si>
  <si>
    <t>某蛤</t>
    <phoneticPr fontId="3" type="noConversion"/>
  </si>
  <si>
    <t>XYZD-樊萧</t>
    <phoneticPr fontId="3" type="noConversion"/>
  </si>
  <si>
    <t>SFT-小鳄鱼</t>
    <phoneticPr fontId="3" type="noConversion"/>
  </si>
  <si>
    <t>bali</t>
    <phoneticPr fontId="3" type="noConversion"/>
  </si>
  <si>
    <t>SFT-月满</t>
    <phoneticPr fontId="3" type="noConversion"/>
  </si>
  <si>
    <t>XYZD-shenyong</t>
    <phoneticPr fontId="3" type="noConversion"/>
  </si>
  <si>
    <t>SFT-1212</t>
    <phoneticPr fontId="3" type="noConversion"/>
  </si>
  <si>
    <t>XYZD-北城</t>
    <phoneticPr fontId="3" type="noConversion"/>
  </si>
  <si>
    <t>SFT-SIX</t>
    <phoneticPr fontId="3" type="noConversion"/>
  </si>
  <si>
    <t>CCZD-SSS</t>
    <phoneticPr fontId="3" type="noConversion"/>
  </si>
  <si>
    <t>CCZD-TOP</t>
    <phoneticPr fontId="3" type="noConversion"/>
  </si>
  <si>
    <t>SFT-itsuka</t>
    <phoneticPr fontId="3" type="noConversion"/>
  </si>
  <si>
    <t>JMZD-锐</t>
    <phoneticPr fontId="3" type="noConversion"/>
  </si>
  <si>
    <t>CCZD-Swift</t>
    <phoneticPr fontId="3" type="noConversion"/>
  </si>
  <si>
    <t>Andy ben</t>
    <phoneticPr fontId="3" type="noConversion"/>
  </si>
  <si>
    <t>APA-倾心</t>
    <phoneticPr fontId="3" type="noConversion"/>
  </si>
  <si>
    <t>过去比赛总轮数</t>
    <phoneticPr fontId="3" type="noConversion"/>
  </si>
  <si>
    <t>过去比赛获胜轮数</t>
    <phoneticPr fontId="3" type="noConversion"/>
  </si>
  <si>
    <t>过去比赛总局数</t>
    <phoneticPr fontId="3" type="noConversion"/>
  </si>
  <si>
    <t>过去比赛胜局数</t>
    <phoneticPr fontId="3" type="noConversion"/>
  </si>
  <si>
    <t>CCZD-anna</t>
    <phoneticPr fontId="3" type="noConversion"/>
  </si>
  <si>
    <t>蓝政</t>
    <phoneticPr fontId="3" type="noConversion"/>
  </si>
  <si>
    <t>https://www.ratotal.org/?thread-365.htm</t>
    <phoneticPr fontId="3" type="noConversion"/>
  </si>
  <si>
    <t>https://www.ratotal.org/?thread-548.htm</t>
    <phoneticPr fontId="3" type="noConversion"/>
  </si>
  <si>
    <t>https://challonge.com/zh_CN/RATCET1V1_2_2</t>
    <phoneticPr fontId="3" type="noConversion"/>
  </si>
  <si>
    <t>https://challonge.com/zh_CN/RATCET1V1_2_1</t>
    <phoneticPr fontId="3" type="noConversion"/>
  </si>
  <si>
    <t>https://challonge.com/zh_CN/RATCET1V1_2_3</t>
    <phoneticPr fontId="3" type="noConversion"/>
  </si>
  <si>
    <t>终结者</t>
    <phoneticPr fontId="3" type="noConversion"/>
  </si>
  <si>
    <t>shadow</t>
    <phoneticPr fontId="3" type="noConversion"/>
  </si>
  <si>
    <t>发光二极管</t>
    <phoneticPr fontId="3" type="noConversion"/>
  </si>
  <si>
    <t>Strumgeist</t>
    <phoneticPr fontId="3" type="noConversion"/>
  </si>
  <si>
    <t>SQ</t>
    <phoneticPr fontId="3" type="noConversion"/>
  </si>
  <si>
    <t>Alvin_Tey</t>
    <phoneticPr fontId="3" type="noConversion"/>
  </si>
  <si>
    <t>小琪</t>
    <phoneticPr fontId="3" type="noConversion"/>
  </si>
  <si>
    <t>lin</t>
    <phoneticPr fontId="3" type="noConversion"/>
  </si>
  <si>
    <t>zyb</t>
    <phoneticPr fontId="3" type="noConversion"/>
  </si>
  <si>
    <t>APA-危机原理</t>
    <phoneticPr fontId="3" type="noConversion"/>
  </si>
  <si>
    <t>qiandai</t>
    <phoneticPr fontId="3" type="noConversion"/>
  </si>
  <si>
    <t>悦</t>
    <phoneticPr fontId="3" type="noConversion"/>
  </si>
  <si>
    <t>https://www.bilibili.com/video/av49987051</t>
    <phoneticPr fontId="3" type="noConversion"/>
  </si>
  <si>
    <t>https://www.bilibili.com/video/av49971213</t>
    <phoneticPr fontId="3" type="noConversion"/>
  </si>
  <si>
    <t>https://pan.baidu.com/s/1HU7DpD0xELY-ihTH3ytelw</t>
    <phoneticPr fontId="3" type="noConversion"/>
  </si>
  <si>
    <t>dzah</t>
    <phoneticPr fontId="3" type="noConversion"/>
  </si>
  <si>
    <t>https://pan.baidu.com/s/1RAk5Fe5aV3sAGNhgPmdlvg</t>
    <phoneticPr fontId="3" type="noConversion"/>
  </si>
  <si>
    <t>iryt</t>
    <phoneticPr fontId="3" type="noConversion"/>
  </si>
  <si>
    <t>https://pan.baidu.com/s/177Y9QOlUC8C3bLLpZsvPgQ</t>
    <phoneticPr fontId="3" type="noConversion"/>
  </si>
  <si>
    <t>dt14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</si>
</sst>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34"/>
    </font>
    <font>
      <sz val="12"/>
      <color theme="1"/>
      <name val="Adobe 黑体 Std R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Adobe 黑体 Std R"/>
      <family val="2"/>
    </font>
    <font>
      <sz val="20"/>
      <color theme="1"/>
      <name val="Adobe 黑体 Std R"/>
      <family val="2"/>
      <charset val="134"/>
    </font>
    <font>
      <sz val="20"/>
      <color theme="1"/>
      <name val="Adobe 黑体 Std R"/>
      <family val="2"/>
      <charset val="128"/>
    </font>
    <font>
      <u/>
      <sz val="11"/>
      <color theme="10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color theme="1"/>
      <name val="Adobe 黑体 Std R"/>
      <family val="2"/>
      <charset val="128"/>
    </font>
    <font>
      <b/>
      <sz val="14"/>
      <color theme="1"/>
      <name val="Adobe 黑体 Std R"/>
      <family val="2"/>
    </font>
    <font>
      <b/>
      <sz val="14"/>
      <color theme="1"/>
      <name val="Adobe 黑体 Std R"/>
      <family val="2"/>
      <charset val="128"/>
    </font>
    <font>
      <u/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28"/>
    </font>
    <font>
      <sz val="12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/>
    <xf numFmtId="0" fontId="8" fillId="5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8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/>
    </xf>
    <xf numFmtId="0" fontId="11" fillId="7" borderId="6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/>
    </xf>
    <xf numFmtId="0" fontId="11" fillId="6" borderId="6" xfId="0" applyNumberFormat="1" applyFont="1" applyFill="1" applyBorder="1" applyAlignment="1">
      <alignment horizontal="center" vertical="center"/>
    </xf>
    <xf numFmtId="0" fontId="11" fillId="8" borderId="7" xfId="0" applyNumberFormat="1" applyFont="1" applyFill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0" fillId="0" borderId="0" xfId="0" applyFont="1"/>
    <xf numFmtId="176" fontId="13" fillId="8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76" fontId="13" fillId="8" borderId="12" xfId="0" applyNumberFormat="1" applyFont="1" applyFill="1" applyBorder="1" applyAlignment="1">
      <alignment horizontal="center" vertical="center"/>
    </xf>
    <xf numFmtId="0" fontId="14" fillId="0" borderId="2" xfId="0" applyFont="1" applyBorder="1"/>
    <xf numFmtId="0" fontId="14" fillId="0" borderId="37" xfId="0" applyFont="1" applyBorder="1"/>
    <xf numFmtId="0" fontId="14" fillId="0" borderId="4" xfId="0" applyFont="1" applyBorder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6" xfId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11" xfId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19</xdr:row>
      <xdr:rowOff>38100</xdr:rowOff>
    </xdr:from>
    <xdr:to>
      <xdr:col>17</xdr:col>
      <xdr:colOff>137160</xdr:colOff>
      <xdr:row>48</xdr:row>
      <xdr:rowOff>106680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E69D943-0DB8-4E67-850A-3D8A3DEC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3820" y="4099560"/>
          <a:ext cx="6042660" cy="6042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libili.com/video/av49987051" TargetMode="External"/><Relationship Id="rId3" Type="http://schemas.openxmlformats.org/officeDocument/2006/relationships/hyperlink" Target="https://challonge.com/zh_CN/RATCET1V1_2_3" TargetMode="External"/><Relationship Id="rId7" Type="http://schemas.openxmlformats.org/officeDocument/2006/relationships/hyperlink" Target="https://www.ratotal.org/?thread-548.ht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challonge.com/zh_CN/RATCET1V1_2_1" TargetMode="External"/><Relationship Id="rId1" Type="http://schemas.openxmlformats.org/officeDocument/2006/relationships/hyperlink" Target="https://challonge.com/zh_CN/RATCET1V1_2_2" TargetMode="External"/><Relationship Id="rId6" Type="http://schemas.openxmlformats.org/officeDocument/2006/relationships/hyperlink" Target="https://www.ratotal.org/?thread-365.ht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pan.baidu.com/s/1HU7DpD0xELY-ihTH3ytelw" TargetMode="External"/><Relationship Id="rId10" Type="http://schemas.openxmlformats.org/officeDocument/2006/relationships/hyperlink" Target="https://pan.baidu.com/s/177Y9QOlUC8C3bLLpZsvPgQ" TargetMode="External"/><Relationship Id="rId4" Type="http://schemas.openxmlformats.org/officeDocument/2006/relationships/hyperlink" Target="https://pan.baidu.com/s/1RAk5Fe5aV3sAGNhgPmdlvg" TargetMode="External"/><Relationship Id="rId9" Type="http://schemas.openxmlformats.org/officeDocument/2006/relationships/hyperlink" Target="https://www.bilibili.com/video/av499712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1F0F-7501-408F-AFF2-AADA7FAEBEFA}">
  <dimension ref="A1:Q49"/>
  <sheetViews>
    <sheetView showGridLines="0" tabSelected="1" topLeftCell="A10" workbookViewId="0">
      <selection activeCell="A15" sqref="A15:XFD15"/>
    </sheetView>
  </sheetViews>
  <sheetFormatPr defaultRowHeight="16.2" x14ac:dyDescent="0.3"/>
  <cols>
    <col min="1" max="1" width="18.44140625" style="45" customWidth="1"/>
    <col min="2" max="2" width="11.33203125" style="46" customWidth="1"/>
    <col min="3" max="3" width="18" style="47" customWidth="1"/>
    <col min="4" max="4" width="17.33203125" style="48" customWidth="1"/>
    <col min="5" max="5" width="14.33203125" style="49" customWidth="1"/>
    <col min="6" max="6" width="11.6640625" style="50" customWidth="1"/>
    <col min="7" max="7" width="18.44140625" style="51" customWidth="1"/>
    <col min="8" max="16384" width="8.88671875" style="44"/>
  </cols>
  <sheetData>
    <row r="1" spans="1:17" s="71" customFormat="1" ht="19.8" thickTop="1" thickBot="1" x14ac:dyDescent="0.45">
      <c r="A1" s="64" t="s">
        <v>0</v>
      </c>
      <c r="B1" s="65" t="s">
        <v>1</v>
      </c>
      <c r="C1" s="66" t="s">
        <v>2</v>
      </c>
      <c r="D1" s="67" t="s">
        <v>3</v>
      </c>
      <c r="E1" s="68" t="s">
        <v>4</v>
      </c>
      <c r="F1" s="69" t="s">
        <v>5</v>
      </c>
      <c r="G1" s="70" t="s">
        <v>6</v>
      </c>
      <c r="I1" s="83" t="s">
        <v>23</v>
      </c>
      <c r="J1" s="2" t="s">
        <v>24</v>
      </c>
      <c r="K1" s="102" t="s">
        <v>102</v>
      </c>
      <c r="L1" s="100"/>
      <c r="M1" s="100"/>
      <c r="N1" s="100"/>
      <c r="O1" s="100"/>
      <c r="P1" s="101"/>
      <c r="Q1" s="80" t="s">
        <v>103</v>
      </c>
    </row>
    <row r="2" spans="1:17" ht="17.399999999999999" thickTop="1" thickBot="1" x14ac:dyDescent="0.35">
      <c r="A2" s="39" t="s">
        <v>55</v>
      </c>
      <c r="B2" s="72" t="s">
        <v>25</v>
      </c>
      <c r="C2" s="47">
        <f>(详细!D2+详细!X2)/(详细!W2+详细!C2)</f>
        <v>0</v>
      </c>
      <c r="D2" s="48">
        <f>(详细!D2/详细!C2)</f>
        <v>0</v>
      </c>
      <c r="E2" s="49">
        <f>(详细!S2+详细!Z2)/(详细!R2+详细!Y2)</f>
        <v>9.0909090909090912E-2</v>
      </c>
      <c r="F2" s="50">
        <f>(详细!S2/详细!R2)</f>
        <v>0</v>
      </c>
      <c r="G2" s="51">
        <f>详细!V2</f>
        <v>0.75</v>
      </c>
      <c r="I2" s="97"/>
      <c r="J2" s="3" t="s">
        <v>25</v>
      </c>
      <c r="K2" s="103" t="s">
        <v>100</v>
      </c>
      <c r="L2" s="92"/>
      <c r="M2" s="92"/>
      <c r="N2" s="92"/>
      <c r="O2" s="92"/>
      <c r="P2" s="93"/>
      <c r="Q2" s="81" t="s">
        <v>101</v>
      </c>
    </row>
    <row r="3" spans="1:17" ht="17.399999999999999" thickTop="1" thickBot="1" x14ac:dyDescent="0.35">
      <c r="A3" s="39" t="s">
        <v>58</v>
      </c>
      <c r="B3" s="43" t="s">
        <v>25</v>
      </c>
      <c r="C3" s="47">
        <f>(详细!D3+详细!X3)/(详细!W3+详细!C3)</f>
        <v>0.33333333333333331</v>
      </c>
      <c r="D3" s="48">
        <f>(详细!D3/详细!C3)</f>
        <v>0.2</v>
      </c>
      <c r="E3" s="49">
        <f>(详细!S3+详细!Z3)/(详细!R3+详细!Y3)</f>
        <v>0.42857142857142855</v>
      </c>
      <c r="F3" s="50">
        <f>(详细!S3/详细!R3)</f>
        <v>0.27272727272727271</v>
      </c>
      <c r="G3" s="51">
        <f>详细!V3</f>
        <v>0.54545454545454541</v>
      </c>
      <c r="I3" s="98"/>
      <c r="J3" s="4" t="s">
        <v>22</v>
      </c>
      <c r="K3" s="104" t="s">
        <v>98</v>
      </c>
      <c r="L3" s="95"/>
      <c r="M3" s="95"/>
      <c r="N3" s="95"/>
      <c r="O3" s="95"/>
      <c r="P3" s="96"/>
      <c r="Q3" s="82" t="s">
        <v>99</v>
      </c>
    </row>
    <row r="4" spans="1:17" ht="17.399999999999999" thickTop="1" thickBot="1" x14ac:dyDescent="0.35">
      <c r="A4" s="39" t="s">
        <v>93</v>
      </c>
      <c r="B4" s="43" t="s">
        <v>25</v>
      </c>
      <c r="C4" s="47">
        <f>(详细!D4+详细!X4)/(详细!W4+详细!C4)</f>
        <v>0.5</v>
      </c>
      <c r="D4" s="48">
        <f>(详细!D4/详细!C4)</f>
        <v>0.33333333333333331</v>
      </c>
      <c r="E4" s="49">
        <f>(详细!S4+详细!Z4)/(详细!R4+详细!Y4)</f>
        <v>0.47368421052631576</v>
      </c>
      <c r="F4" s="50">
        <f>(详细!S4/详细!R4)</f>
        <v>0.33333333333333331</v>
      </c>
      <c r="G4" s="51">
        <f>详细!V4</f>
        <v>1</v>
      </c>
      <c r="I4" s="1"/>
      <c r="J4" s="1"/>
      <c r="K4" s="1"/>
      <c r="L4" s="1"/>
      <c r="M4" s="1"/>
      <c r="N4" s="1"/>
      <c r="O4" s="1"/>
      <c r="P4" s="1"/>
    </row>
    <row r="5" spans="1:17" ht="17.399999999999999" thickTop="1" thickBot="1" x14ac:dyDescent="0.35">
      <c r="A5" s="39" t="s">
        <v>85</v>
      </c>
      <c r="B5" s="43" t="s">
        <v>25</v>
      </c>
      <c r="C5" s="47">
        <f>(详细!D5+详细!X5)/(详细!W5+详细!C5)</f>
        <v>0.4</v>
      </c>
      <c r="D5" s="48">
        <f>(详细!D5/详细!C5)</f>
        <v>0.2</v>
      </c>
      <c r="E5" s="49">
        <f>(详细!S5+详细!Z5)/(详细!R5+详细!Y5)</f>
        <v>0.44</v>
      </c>
      <c r="F5" s="50">
        <f>(详细!S5/详细!R5)</f>
        <v>0.33333333333333331</v>
      </c>
      <c r="G5" s="51">
        <f>详细!V5</f>
        <v>1</v>
      </c>
      <c r="I5" s="83" t="s">
        <v>31</v>
      </c>
      <c r="J5" s="5" t="s">
        <v>32</v>
      </c>
      <c r="K5" s="57" t="s">
        <v>33</v>
      </c>
      <c r="L5" s="106" t="s">
        <v>34</v>
      </c>
      <c r="M5" s="106"/>
      <c r="N5" s="106"/>
      <c r="O5" s="106"/>
      <c r="P5" s="107"/>
    </row>
    <row r="6" spans="1:17" ht="16.8" thickTop="1" x14ac:dyDescent="0.3">
      <c r="A6" s="39" t="s">
        <v>48</v>
      </c>
      <c r="B6" s="72" t="s">
        <v>25</v>
      </c>
      <c r="C6" s="47">
        <f>(详细!D6+详细!X6)/(详细!W6+详细!C6)</f>
        <v>0.33333333333333331</v>
      </c>
      <c r="D6" s="48">
        <f>(详细!D6/详细!C6)</f>
        <v>0.33333333333333331</v>
      </c>
      <c r="E6" s="49">
        <f>(详细!S6+详细!Z6)/(详细!R6+详细!Y6)</f>
        <v>0.35714285714285715</v>
      </c>
      <c r="F6" s="50">
        <f>(详细!S6/详细!R6)</f>
        <v>0.35714285714285715</v>
      </c>
      <c r="G6" s="51">
        <f>详细!V6</f>
        <v>0.5</v>
      </c>
      <c r="I6" s="105"/>
      <c r="J6" s="2" t="s">
        <v>26</v>
      </c>
      <c r="K6" s="52">
        <v>0</v>
      </c>
      <c r="L6" s="100"/>
      <c r="M6" s="100"/>
      <c r="N6" s="100"/>
      <c r="O6" s="100"/>
      <c r="P6" s="101"/>
    </row>
    <row r="7" spans="1:17" x14ac:dyDescent="0.3">
      <c r="A7" s="39" t="s">
        <v>61</v>
      </c>
      <c r="B7" s="43" t="s">
        <v>25</v>
      </c>
      <c r="C7" s="47">
        <f>(详细!D7+详细!X7)/(详细!W7+详细!C7)</f>
        <v>0.4</v>
      </c>
      <c r="D7" s="48">
        <f>(详细!D7/详细!C7)</f>
        <v>0.4</v>
      </c>
      <c r="E7" s="49">
        <f>(详细!S7+详细!Z7)/(详细!R7+详细!Y7)</f>
        <v>0.4</v>
      </c>
      <c r="F7" s="50">
        <f>(详细!S7/详细!R7)</f>
        <v>0.4</v>
      </c>
      <c r="G7" s="51">
        <f>详细!V7</f>
        <v>0.9</v>
      </c>
      <c r="I7" s="105"/>
      <c r="J7" s="3" t="s">
        <v>27</v>
      </c>
      <c r="K7" s="53">
        <v>0</v>
      </c>
      <c r="L7" s="92"/>
      <c r="M7" s="92"/>
      <c r="N7" s="92"/>
      <c r="O7" s="92"/>
      <c r="P7" s="93"/>
    </row>
    <row r="8" spans="1:17" x14ac:dyDescent="0.3">
      <c r="A8" s="39" t="s">
        <v>57</v>
      </c>
      <c r="B8" s="43" t="s">
        <v>25</v>
      </c>
      <c r="C8" s="47">
        <f>(详细!D8+详细!X8)/(详细!W8+详细!C8)</f>
        <v>0.5</v>
      </c>
      <c r="D8" s="48">
        <f>(详细!D8/详细!C8)</f>
        <v>0.4</v>
      </c>
      <c r="E8" s="49">
        <f>(详细!S8+详细!Z8)/(详细!R8+详细!Y8)</f>
        <v>0.52631578947368418</v>
      </c>
      <c r="F8" s="50">
        <f>(详细!S8/详细!R8)</f>
        <v>0.45454545454545453</v>
      </c>
      <c r="G8" s="51">
        <f>详细!V8</f>
        <v>0.90909090909090906</v>
      </c>
      <c r="I8" s="105"/>
      <c r="J8" s="3" t="s">
        <v>90</v>
      </c>
      <c r="K8" s="53">
        <v>0</v>
      </c>
      <c r="L8" s="108"/>
      <c r="M8" s="109"/>
      <c r="N8" s="109"/>
      <c r="O8" s="109"/>
      <c r="P8" s="110"/>
    </row>
    <row r="9" spans="1:17" x14ac:dyDescent="0.3">
      <c r="A9" s="39" t="s">
        <v>54</v>
      </c>
      <c r="B9" s="43" t="s">
        <v>25</v>
      </c>
      <c r="C9" s="47">
        <f>(详细!D9+详细!X9)/(详细!W9+详细!C9)</f>
        <v>0.5</v>
      </c>
      <c r="D9" s="48">
        <f>(详细!D9/详细!C9)</f>
        <v>0.5</v>
      </c>
      <c r="E9" s="49">
        <f>(详细!S9+详细!Z9)/(详细!R9+详细!Y9)</f>
        <v>0.46153846153846156</v>
      </c>
      <c r="F9" s="50">
        <f>(详细!S9/详细!R9)</f>
        <v>0.46153846153846156</v>
      </c>
      <c r="G9" s="51">
        <f>详细!V9</f>
        <v>1</v>
      </c>
      <c r="I9" s="105"/>
      <c r="J9" s="3" t="s">
        <v>92</v>
      </c>
      <c r="K9" s="53">
        <v>0</v>
      </c>
      <c r="L9" s="58"/>
      <c r="M9" s="59"/>
      <c r="N9" s="59"/>
      <c r="O9" s="59"/>
      <c r="P9" s="60"/>
    </row>
    <row r="10" spans="1:17" x14ac:dyDescent="0.3">
      <c r="A10" s="39" t="s">
        <v>60</v>
      </c>
      <c r="B10" s="43" t="s">
        <v>25</v>
      </c>
      <c r="C10" s="47">
        <f>(详细!D10+详细!X10)/(详细!W10+详细!C10)</f>
        <v>0.45454545454545453</v>
      </c>
      <c r="D10" s="48">
        <f>(详细!D10/详细!C10)</f>
        <v>0.5</v>
      </c>
      <c r="E10" s="49">
        <f>(详细!S10+详细!Z10)/(详细!R10+详细!Y10)</f>
        <v>0.4642857142857143</v>
      </c>
      <c r="F10" s="50">
        <f>(详细!S10/详细!R10)</f>
        <v>0.46666666666666667</v>
      </c>
      <c r="G10" s="51">
        <f>详细!V10</f>
        <v>0.33333333333333331</v>
      </c>
      <c r="I10" s="105"/>
      <c r="J10" s="3" t="s">
        <v>28</v>
      </c>
      <c r="K10" s="53">
        <v>0</v>
      </c>
      <c r="L10" s="92"/>
      <c r="M10" s="92"/>
      <c r="N10" s="92"/>
      <c r="O10" s="92"/>
      <c r="P10" s="93"/>
    </row>
    <row r="11" spans="1:17" x14ac:dyDescent="0.3">
      <c r="A11" s="39" t="s">
        <v>52</v>
      </c>
      <c r="B11" s="43" t="s">
        <v>25</v>
      </c>
      <c r="C11" s="47">
        <f>(详细!D11+详细!X11)/(详细!W11+详细!C11)</f>
        <v>0.65</v>
      </c>
      <c r="D11" s="48">
        <f>(详细!D11/详细!C11)</f>
        <v>0.8</v>
      </c>
      <c r="E11" s="49">
        <f>(详细!S11+详细!Z11)/(详细!R11+详细!Y11)</f>
        <v>0.5714285714285714</v>
      </c>
      <c r="F11" s="50">
        <f>(详细!S11/详细!R11)</f>
        <v>0.61538461538461542</v>
      </c>
      <c r="G11" s="51">
        <f>详细!V11</f>
        <v>0.92307692307692313</v>
      </c>
      <c r="I11" s="105"/>
      <c r="J11" s="3" t="s">
        <v>29</v>
      </c>
      <c r="K11" s="53">
        <v>7</v>
      </c>
      <c r="L11" s="91" t="s">
        <v>97</v>
      </c>
      <c r="M11" s="92"/>
      <c r="N11" s="92"/>
      <c r="O11" s="92"/>
      <c r="P11" s="93"/>
    </row>
    <row r="12" spans="1:17" ht="16.8" thickBot="1" x14ac:dyDescent="0.35">
      <c r="A12" s="39" t="s">
        <v>77</v>
      </c>
      <c r="B12" s="43" t="s">
        <v>25</v>
      </c>
      <c r="C12" s="47">
        <f>(详细!D12+详细!X12)/(详细!W12+详细!C12)</f>
        <v>0.66666666666666663</v>
      </c>
      <c r="D12" s="48">
        <f>(详细!D12/详细!C12)</f>
        <v>0.66666666666666663</v>
      </c>
      <c r="E12" s="49">
        <f>(详细!S12+详细!Z12)/(详细!R12+详细!Y12)</f>
        <v>0.625</v>
      </c>
      <c r="F12" s="50">
        <f>(详细!S12/详细!R12)</f>
        <v>0.625</v>
      </c>
      <c r="G12" s="51">
        <f>详细!V12</f>
        <v>1</v>
      </c>
      <c r="I12" s="84"/>
      <c r="J12" s="4" t="s">
        <v>30</v>
      </c>
      <c r="K12" s="55">
        <v>12</v>
      </c>
      <c r="L12" s="94" t="s">
        <v>96</v>
      </c>
      <c r="M12" s="95"/>
      <c r="N12" s="95"/>
      <c r="O12" s="95"/>
      <c r="P12" s="96"/>
    </row>
    <row r="13" spans="1:17" ht="17.399999999999999" thickTop="1" thickBot="1" x14ac:dyDescent="0.35">
      <c r="A13" s="39" t="s">
        <v>59</v>
      </c>
      <c r="B13" s="43" t="s">
        <v>25</v>
      </c>
      <c r="C13" s="47">
        <f>(详细!D13+详细!X13)/(详细!W13+详细!C13)</f>
        <v>0.63636363636363635</v>
      </c>
      <c r="D13" s="48">
        <f>(详细!D13/详细!C13)</f>
        <v>0.66666666666666663</v>
      </c>
      <c r="E13" s="49">
        <f>(详细!S13+详细!Z13)/(详细!R13+详细!Y13)</f>
        <v>0.6071428571428571</v>
      </c>
      <c r="F13" s="50">
        <f>(详细!S13/详细!R13)</f>
        <v>0.69230769230769229</v>
      </c>
      <c r="G13" s="51">
        <f>详细!V13</f>
        <v>1</v>
      </c>
      <c r="I13" s="1"/>
      <c r="J13" s="1"/>
      <c r="K13" s="1"/>
      <c r="L13" s="1"/>
      <c r="M13" s="1"/>
      <c r="N13" s="1"/>
      <c r="O13" s="1"/>
      <c r="P13" s="1"/>
    </row>
    <row r="14" spans="1:17" ht="16.8" thickTop="1" x14ac:dyDescent="0.3">
      <c r="A14" s="39" t="s">
        <v>53</v>
      </c>
      <c r="B14" s="43" t="s">
        <v>25</v>
      </c>
      <c r="C14" s="47">
        <f>(详细!D14+详细!X14)/(详细!W14+详细!C14)</f>
        <v>0.66666666666666663</v>
      </c>
      <c r="D14" s="48">
        <f>(详细!D14/详细!C14)</f>
        <v>0.66666666666666663</v>
      </c>
      <c r="E14" s="49">
        <f>(详细!S14+详细!Z14)/(详细!R14+详细!Y14)</f>
        <v>0.66666666666666663</v>
      </c>
      <c r="F14" s="50">
        <f>(详细!S14/详细!R14)</f>
        <v>0.7142857142857143</v>
      </c>
      <c r="G14" s="51">
        <f>详细!V14</f>
        <v>1</v>
      </c>
      <c r="I14" s="83" t="s">
        <v>35</v>
      </c>
      <c r="J14" s="2" t="s">
        <v>24</v>
      </c>
      <c r="K14" s="99" t="s">
        <v>82</v>
      </c>
      <c r="L14" s="100"/>
      <c r="M14" s="100"/>
      <c r="N14" s="100"/>
      <c r="O14" s="100"/>
      <c r="P14" s="101"/>
    </row>
    <row r="15" spans="1:17" x14ac:dyDescent="0.3">
      <c r="A15" s="39" t="s">
        <v>56</v>
      </c>
      <c r="B15" s="72" t="s">
        <v>25</v>
      </c>
      <c r="C15" s="47">
        <f>(详细!D15+详细!X15)/(详细!W15+详细!C15)</f>
        <v>0.91666666666666663</v>
      </c>
      <c r="D15" s="48">
        <f>(详细!D15/详细!C15)</f>
        <v>1</v>
      </c>
      <c r="E15" s="49">
        <f>(详细!S15+详细!Z15)/(详细!R15+详细!Y15)</f>
        <v>0.75862068965517238</v>
      </c>
      <c r="F15" s="50">
        <f>(详细!S15/详细!R15)</f>
        <v>0.92307692307692313</v>
      </c>
      <c r="G15" s="51">
        <f>详细!V15</f>
        <v>1</v>
      </c>
      <c r="I15" s="97"/>
      <c r="J15" s="3" t="s">
        <v>25</v>
      </c>
      <c r="K15" s="91" t="s">
        <v>81</v>
      </c>
      <c r="L15" s="92"/>
      <c r="M15" s="92"/>
      <c r="N15" s="92"/>
      <c r="O15" s="92"/>
      <c r="P15" s="93"/>
    </row>
    <row r="16" spans="1:17" ht="16.8" thickBot="1" x14ac:dyDescent="0.35">
      <c r="A16" s="39" t="s">
        <v>62</v>
      </c>
      <c r="B16" s="43" t="s">
        <v>25</v>
      </c>
      <c r="C16" s="47">
        <f>(详细!D16+详细!X16)/(详细!W16+详细!C16)</f>
        <v>0.33333333333333331</v>
      </c>
      <c r="D16" s="48" t="e">
        <f>(详细!D16/详细!C16)</f>
        <v>#DIV/0!</v>
      </c>
      <c r="E16" s="49">
        <f>(详细!S16+详细!Z16)/(详细!R16+详细!Y16)</f>
        <v>0.5</v>
      </c>
      <c r="F16" s="50" t="e">
        <f>(详细!S16/详细!R16)</f>
        <v>#DIV/0!</v>
      </c>
      <c r="G16" s="51" t="e">
        <f>详细!V16</f>
        <v>#DIV/0!</v>
      </c>
      <c r="I16" s="98"/>
      <c r="J16" s="4" t="s">
        <v>22</v>
      </c>
      <c r="K16" s="94" t="s">
        <v>83</v>
      </c>
      <c r="L16" s="95"/>
      <c r="M16" s="95"/>
      <c r="N16" s="95"/>
      <c r="O16" s="95"/>
      <c r="P16" s="96"/>
    </row>
    <row r="17" spans="1:16" ht="17.399999999999999" thickTop="1" thickBot="1" x14ac:dyDescent="0.35">
      <c r="A17" s="39" t="s">
        <v>71</v>
      </c>
      <c r="B17" s="43" t="s">
        <v>22</v>
      </c>
      <c r="C17" s="47">
        <f>(详细!D17+详细!X17)/(详细!W17+详细!C17)</f>
        <v>0</v>
      </c>
      <c r="D17" s="48">
        <f>(详细!D17/详细!C17)</f>
        <v>0</v>
      </c>
      <c r="E17" s="49">
        <f>(详细!S17+详细!Z17)/(详细!R17+详细!Y17)</f>
        <v>0.2</v>
      </c>
      <c r="F17" s="50">
        <f>(详细!S17/详细!R17)</f>
        <v>0.2</v>
      </c>
      <c r="G17" s="51">
        <f>详细!V17</f>
        <v>1</v>
      </c>
    </row>
    <row r="18" spans="1:16" ht="16.8" thickTop="1" x14ac:dyDescent="0.3">
      <c r="A18" s="39" t="s">
        <v>67</v>
      </c>
      <c r="B18" s="43" t="s">
        <v>22</v>
      </c>
      <c r="C18" s="47">
        <f>(详细!D18+详细!X18)/(详细!W18+详细!C18)</f>
        <v>0.41666666666666669</v>
      </c>
      <c r="D18" s="48">
        <f>(详细!D18/详细!C18)</f>
        <v>0.33333333333333331</v>
      </c>
      <c r="E18" s="49">
        <f>(详细!S18+详细!Z18)/(详细!R18+详细!Y18)</f>
        <v>0.41935483870967744</v>
      </c>
      <c r="F18" s="50">
        <f>(详细!S18/详细!R18)</f>
        <v>0.33333333333333331</v>
      </c>
      <c r="G18" s="51">
        <f>详细!V18</f>
        <v>1</v>
      </c>
      <c r="I18" s="83" t="s">
        <v>36</v>
      </c>
      <c r="J18" s="2" t="s">
        <v>37</v>
      </c>
      <c r="K18" s="85" t="s">
        <v>79</v>
      </c>
      <c r="L18" s="86"/>
      <c r="M18" s="86"/>
      <c r="N18" s="86"/>
      <c r="O18" s="86"/>
      <c r="P18" s="87"/>
    </row>
    <row r="19" spans="1:16" ht="16.8" thickBot="1" x14ac:dyDescent="0.35">
      <c r="A19" s="39" t="s">
        <v>68</v>
      </c>
      <c r="B19" s="43" t="s">
        <v>22</v>
      </c>
      <c r="C19" s="47">
        <f>(详细!D19+详细!X19)/(详细!W19+详细!C19)</f>
        <v>0.375</v>
      </c>
      <c r="D19" s="48">
        <f>(详细!D19/详细!C19)</f>
        <v>0.375</v>
      </c>
      <c r="E19" s="49">
        <f>(详细!S19+详细!Z19)/(详细!R19+详细!Y19)</f>
        <v>0.33333333333333331</v>
      </c>
      <c r="F19" s="50">
        <f>(详细!S19/详细!R19)</f>
        <v>0.33333333333333331</v>
      </c>
      <c r="G19" s="51">
        <f>详细!V19</f>
        <v>0.77777777777777779</v>
      </c>
      <c r="I19" s="84"/>
      <c r="J19" s="4" t="s">
        <v>38</v>
      </c>
      <c r="K19" s="88" t="s">
        <v>80</v>
      </c>
      <c r="L19" s="89"/>
      <c r="M19" s="89"/>
      <c r="N19" s="89"/>
      <c r="O19" s="89"/>
      <c r="P19" s="90"/>
    </row>
    <row r="20" spans="1:16" ht="16.8" thickTop="1" x14ac:dyDescent="0.3">
      <c r="A20" s="39" t="s">
        <v>65</v>
      </c>
      <c r="B20" s="43" t="s">
        <v>22</v>
      </c>
      <c r="C20" s="47">
        <f>(详细!D20+详细!X20)/(详细!W20+详细!C20)</f>
        <v>0.18181818181818182</v>
      </c>
      <c r="D20" s="48">
        <f>(详细!D20/详细!C20)</f>
        <v>0.16666666666666666</v>
      </c>
      <c r="E20" s="49">
        <f>(详细!S20+详细!Z20)/(详细!R20+详细!Y20)</f>
        <v>0.34482758620689657</v>
      </c>
      <c r="F20" s="50">
        <f>(详细!S20/详细!R20)</f>
        <v>0.35294117647058826</v>
      </c>
      <c r="G20" s="51">
        <f>详细!V20</f>
        <v>1</v>
      </c>
    </row>
    <row r="21" spans="1:16" x14ac:dyDescent="0.3">
      <c r="A21" s="39" t="s">
        <v>63</v>
      </c>
      <c r="B21" s="43" t="s">
        <v>22</v>
      </c>
      <c r="C21" s="47">
        <f>(详细!D21+详细!X21)/(详细!W21+详细!C21)</f>
        <v>0.27272727272727271</v>
      </c>
      <c r="D21" s="48">
        <f>(详细!D21/详细!C21)</f>
        <v>0.4</v>
      </c>
      <c r="E21" s="49">
        <f>(详细!S21+详细!Z21)/(详细!R21+详细!Y21)</f>
        <v>0.34782608695652173</v>
      </c>
      <c r="F21" s="50">
        <f>(详细!S21/详细!R21)</f>
        <v>0.45454545454545453</v>
      </c>
      <c r="G21" s="51">
        <f>详细!V21</f>
        <v>0.81818181818181823</v>
      </c>
    </row>
    <row r="22" spans="1:16" x14ac:dyDescent="0.3">
      <c r="A22" s="39" t="s">
        <v>64</v>
      </c>
      <c r="B22" s="43" t="s">
        <v>22</v>
      </c>
      <c r="C22" s="47">
        <f>(详细!D22+详细!X22)/(详细!W22+详细!C22)</f>
        <v>0.3</v>
      </c>
      <c r="D22" s="48">
        <f>(详细!D22/详细!C22)</f>
        <v>0.4</v>
      </c>
      <c r="E22" s="49">
        <f>(详细!S22+详细!Z22)/(详细!R22+详细!Y22)</f>
        <v>0.41666666666666669</v>
      </c>
      <c r="F22" s="50">
        <f>(详细!S22/详细!R22)</f>
        <v>0.45454545454545453</v>
      </c>
      <c r="G22" s="51">
        <f>详细!V22</f>
        <v>0.27272727272727271</v>
      </c>
    </row>
    <row r="23" spans="1:16" x14ac:dyDescent="0.3">
      <c r="A23" s="39" t="s">
        <v>69</v>
      </c>
      <c r="B23" s="43" t="s">
        <v>22</v>
      </c>
      <c r="C23" s="47">
        <f>(详细!D23+详细!X23)/(详细!W23+详细!C23)</f>
        <v>0.5</v>
      </c>
      <c r="D23" s="48">
        <f>(详细!D23/详细!C23)</f>
        <v>0.5</v>
      </c>
      <c r="E23" s="49">
        <f>(详细!S23+详细!Z23)/(详细!R23+详细!Y23)</f>
        <v>0.5</v>
      </c>
      <c r="F23" s="50">
        <f>(详细!S23/详细!R23)</f>
        <v>0.5</v>
      </c>
      <c r="G23" s="51">
        <f>详细!V23</f>
        <v>0.375</v>
      </c>
    </row>
    <row r="24" spans="1:16" x14ac:dyDescent="0.3">
      <c r="A24" s="39" t="s">
        <v>70</v>
      </c>
      <c r="B24" s="43" t="s">
        <v>22</v>
      </c>
      <c r="C24" s="47">
        <f>(详细!D24+详细!X24)/(详细!W24+详细!C24)</f>
        <v>0.66666666666666663</v>
      </c>
      <c r="D24" s="48">
        <f>(详细!D24/详细!C24)</f>
        <v>0.66666666666666663</v>
      </c>
      <c r="E24" s="49">
        <f>(详细!S24+详细!Z24)/(详细!R24+详细!Y24)</f>
        <v>0.5714285714285714</v>
      </c>
      <c r="F24" s="50">
        <f>(详细!S24/详细!R24)</f>
        <v>0.5714285714285714</v>
      </c>
      <c r="G24" s="51">
        <f>详细!V24</f>
        <v>0.7142857142857143</v>
      </c>
    </row>
    <row r="25" spans="1:16" x14ac:dyDescent="0.3">
      <c r="A25" s="39" t="s">
        <v>66</v>
      </c>
      <c r="B25" s="43" t="s">
        <v>22</v>
      </c>
      <c r="C25" s="47">
        <f>(详细!D25+详细!X25)/(详细!W25+详细!C25)</f>
        <v>0.83333333333333337</v>
      </c>
      <c r="D25" s="48">
        <f>(详细!D25/详细!C25)</f>
        <v>0.83333333333333337</v>
      </c>
      <c r="E25" s="49">
        <f>(详细!S25+详细!Z25)/(详细!R25+详细!Y25)</f>
        <v>0.66666666666666663</v>
      </c>
      <c r="F25" s="50">
        <f>(详细!S25/详细!R25)</f>
        <v>0.66666666666666663</v>
      </c>
      <c r="G25" s="51">
        <f>详细!V25</f>
        <v>1</v>
      </c>
    </row>
    <row r="26" spans="1:16" x14ac:dyDescent="0.3">
      <c r="A26" s="39" t="s">
        <v>88</v>
      </c>
      <c r="B26" s="43" t="s">
        <v>22</v>
      </c>
      <c r="C26" s="47">
        <f>(详细!D26+详细!X26)/(详细!W26+详细!C26)</f>
        <v>0.5</v>
      </c>
      <c r="D26" s="48">
        <f>(详细!D26/详细!C26)</f>
        <v>0.66666666666666663</v>
      </c>
      <c r="E26" s="49">
        <f>(详细!S26+详细!Z26)/(详细!R26+详细!Y26)</f>
        <v>0.5</v>
      </c>
      <c r="F26" s="50">
        <f>(详细!S26/详细!R26)</f>
        <v>0.66666666666666663</v>
      </c>
      <c r="G26" s="51">
        <f>详细!V26</f>
        <v>0.33333333333333331</v>
      </c>
    </row>
    <row r="27" spans="1:16" x14ac:dyDescent="0.3">
      <c r="A27" s="39" t="s">
        <v>21</v>
      </c>
      <c r="B27" s="43" t="s">
        <v>22</v>
      </c>
      <c r="C27" s="47">
        <f>(详细!D27+详细!X27)/(详细!W27+详细!C27)</f>
        <v>1</v>
      </c>
      <c r="D27" s="48">
        <f>(详细!D27/详细!C27)</f>
        <v>1</v>
      </c>
      <c r="E27" s="49">
        <f>(详细!S27+详细!Z27)/(详细!R27+详细!Y27)</f>
        <v>0.88888888888888884</v>
      </c>
      <c r="F27" s="50">
        <f>(详细!S27/详细!R27)</f>
        <v>0.92307692307692313</v>
      </c>
      <c r="G27" s="51">
        <f>详细!V27</f>
        <v>1</v>
      </c>
    </row>
    <row r="28" spans="1:16" x14ac:dyDescent="0.3">
      <c r="A28" s="39" t="s">
        <v>89</v>
      </c>
      <c r="B28" s="43" t="s">
        <v>22</v>
      </c>
      <c r="C28" s="47">
        <f>(详细!D28+详细!X28)/(详细!W28+详细!C28)</f>
        <v>0.7142857142857143</v>
      </c>
      <c r="D28" s="48">
        <f>(详细!D28/详细!C28)</f>
        <v>1</v>
      </c>
      <c r="E28" s="49">
        <f>(详细!S28+详细!Z28)/(详细!R28+详细!Y28)</f>
        <v>0.6470588235294118</v>
      </c>
      <c r="F28" s="50">
        <f>(详细!S28/详细!R28)</f>
        <v>1</v>
      </c>
      <c r="G28" s="51">
        <f>详细!V28</f>
        <v>1</v>
      </c>
    </row>
    <row r="29" spans="1:16" x14ac:dyDescent="0.3">
      <c r="A29" s="39" t="s">
        <v>72</v>
      </c>
      <c r="B29" s="43" t="s">
        <v>22</v>
      </c>
      <c r="C29" s="47" t="e">
        <f>(详细!D29+详细!X29)/(详细!W29+详细!C29)</f>
        <v>#DIV/0!</v>
      </c>
      <c r="D29" s="48" t="e">
        <f>(详细!D29/详细!C29)</f>
        <v>#DIV/0!</v>
      </c>
      <c r="E29" s="49" t="e">
        <f>(详细!S29+详细!Z29)/(详细!R29+详细!Y29)</f>
        <v>#DIV/0!</v>
      </c>
      <c r="F29" s="50" t="e">
        <f>(详细!S29/详细!R29)</f>
        <v>#DIV/0!</v>
      </c>
      <c r="G29" s="51" t="e">
        <f>详细!V29</f>
        <v>#DIV/0!</v>
      </c>
    </row>
    <row r="30" spans="1:16" x14ac:dyDescent="0.3">
      <c r="A30" s="39" t="s">
        <v>41</v>
      </c>
      <c r="B30" s="43" t="s">
        <v>24</v>
      </c>
      <c r="C30" s="47">
        <f>(详细!D30+详细!X30)/(详细!W30+详细!C30)</f>
        <v>0</v>
      </c>
      <c r="D30" s="48">
        <f>(详细!D30/详细!C30)</f>
        <v>0</v>
      </c>
      <c r="E30" s="49">
        <f>(详细!S30+详细!Z30)/(详细!R30+详细!Y30)</f>
        <v>0</v>
      </c>
      <c r="F30" s="50">
        <f>(详细!S30/详细!R30)</f>
        <v>0</v>
      </c>
      <c r="G30" s="51">
        <f>详细!V30</f>
        <v>1</v>
      </c>
    </row>
    <row r="31" spans="1:16" x14ac:dyDescent="0.3">
      <c r="A31" s="39" t="s">
        <v>43</v>
      </c>
      <c r="B31" s="43" t="s">
        <v>24</v>
      </c>
      <c r="C31" s="47">
        <f>(详细!D31+详细!X31)/(详细!W31+详细!C31)</f>
        <v>0.25</v>
      </c>
      <c r="D31" s="48">
        <f>(详细!D31/详细!C31)</f>
        <v>0</v>
      </c>
      <c r="E31" s="49">
        <f>(详细!S31+详细!Z31)/(详细!R31+详细!Y31)</f>
        <v>0.33333333333333331</v>
      </c>
      <c r="F31" s="50">
        <f>(详细!S31/详细!R31)</f>
        <v>0</v>
      </c>
      <c r="G31" s="51">
        <f>详细!V31</f>
        <v>0.5</v>
      </c>
    </row>
    <row r="32" spans="1:16" x14ac:dyDescent="0.3">
      <c r="A32" s="39" t="s">
        <v>44</v>
      </c>
      <c r="B32" s="43" t="s">
        <v>24</v>
      </c>
      <c r="C32" s="47">
        <f>(详细!D32+详细!X32)/(详细!W32+详细!C32)</f>
        <v>0</v>
      </c>
      <c r="D32" s="48">
        <f>(详细!D32/详细!C32)</f>
        <v>0</v>
      </c>
      <c r="E32" s="49">
        <f>(详细!S32+详细!Z32)/(详细!R32+详细!Y32)</f>
        <v>0</v>
      </c>
      <c r="F32" s="50">
        <f>(详细!S32/详细!R32)</f>
        <v>0</v>
      </c>
      <c r="G32" s="51">
        <f>详细!V32</f>
        <v>1</v>
      </c>
    </row>
    <row r="33" spans="1:7" x14ac:dyDescent="0.3">
      <c r="A33" s="39" t="s">
        <v>45</v>
      </c>
      <c r="B33" s="43" t="s">
        <v>24</v>
      </c>
      <c r="C33" s="47">
        <f>(详细!D33+详细!X33)/(详细!W33+详细!C33)</f>
        <v>0</v>
      </c>
      <c r="D33" s="48">
        <f>(详细!D33/详细!C33)</f>
        <v>0</v>
      </c>
      <c r="E33" s="49">
        <f>(详细!S33+详细!Z33)/(详细!R33+详细!Y33)</f>
        <v>5.8823529411764705E-2</v>
      </c>
      <c r="F33" s="50">
        <f>(详细!S33/详细!R33)</f>
        <v>0</v>
      </c>
      <c r="G33" s="51">
        <f>详细!V33</f>
        <v>0.375</v>
      </c>
    </row>
    <row r="34" spans="1:7" x14ac:dyDescent="0.3">
      <c r="A34" s="39">
        <v>1.1299999999999999</v>
      </c>
      <c r="B34" s="43" t="s">
        <v>24</v>
      </c>
      <c r="C34" s="47">
        <f>(详细!D34+详细!X34)/(详细!W34+详细!C34)</f>
        <v>0</v>
      </c>
      <c r="D34" s="48">
        <f>(详细!D34/详细!C34)</f>
        <v>0</v>
      </c>
      <c r="E34" s="49">
        <f>(详细!S34+详细!Z34)/(详细!R34+详细!Y34)</f>
        <v>0</v>
      </c>
      <c r="F34" s="50">
        <f>(详细!S34/详细!R34)</f>
        <v>0</v>
      </c>
      <c r="G34" s="51">
        <f>详细!V34</f>
        <v>0.5</v>
      </c>
    </row>
    <row r="35" spans="1:7" x14ac:dyDescent="0.3">
      <c r="A35" s="39" t="s">
        <v>50</v>
      </c>
      <c r="B35" s="72" t="s">
        <v>24</v>
      </c>
      <c r="C35" s="47">
        <f>(详细!D35+详细!X35)/(详细!W35+详细!C35)</f>
        <v>0</v>
      </c>
      <c r="D35" s="48">
        <f>(详细!D35/详细!C35)</f>
        <v>0</v>
      </c>
      <c r="E35" s="49">
        <f>(详细!S35+详细!Z35)/(详细!R35+详细!Y35)</f>
        <v>0</v>
      </c>
      <c r="F35" s="50">
        <f>(详细!S35/详细!R35)</f>
        <v>0</v>
      </c>
      <c r="G35" s="51">
        <f>详细!V35</f>
        <v>0.5</v>
      </c>
    </row>
    <row r="36" spans="1:7" x14ac:dyDescent="0.3">
      <c r="A36" s="39" t="s">
        <v>91</v>
      </c>
      <c r="B36" s="43" t="s">
        <v>24</v>
      </c>
      <c r="C36" s="47">
        <f>(详细!D36+详细!X36)/(详细!W36+详细!C36)</f>
        <v>0</v>
      </c>
      <c r="D36" s="48">
        <f>(详细!D36/详细!C36)</f>
        <v>0</v>
      </c>
      <c r="E36" s="49">
        <f>(详细!S36+详细!Z36)/(详细!R36+详细!Y36)</f>
        <v>0.2</v>
      </c>
      <c r="F36" s="50">
        <f>(详细!S36/详细!R36)</f>
        <v>0.2</v>
      </c>
      <c r="G36" s="51">
        <f>详细!V36</f>
        <v>1</v>
      </c>
    </row>
    <row r="37" spans="1:7" x14ac:dyDescent="0.3">
      <c r="A37" s="39" t="s">
        <v>42</v>
      </c>
      <c r="B37" s="43" t="s">
        <v>24</v>
      </c>
      <c r="C37" s="47">
        <f>(详细!D37+详细!X37)/(详细!W37+详细!C37)</f>
        <v>0.25</v>
      </c>
      <c r="D37" s="48">
        <f>(详细!D37/详细!C37)</f>
        <v>0.25</v>
      </c>
      <c r="E37" s="49">
        <f>(详细!S37+详细!Z37)/(详细!R37+详细!Y37)</f>
        <v>0.25</v>
      </c>
      <c r="F37" s="50">
        <f>(详细!S37/详细!R37)</f>
        <v>0.25</v>
      </c>
      <c r="G37" s="51">
        <f>详细!V37</f>
        <v>0.625</v>
      </c>
    </row>
    <row r="38" spans="1:7" x14ac:dyDescent="0.3">
      <c r="A38" s="39" t="s">
        <v>47</v>
      </c>
      <c r="B38" s="43" t="s">
        <v>24</v>
      </c>
      <c r="C38" s="47">
        <f>(详细!D38+详细!X38)/(详细!W38+详细!C38)</f>
        <v>0.33333333333333331</v>
      </c>
      <c r="D38" s="48">
        <f>(详细!D38/详细!C38)</f>
        <v>0.33333333333333331</v>
      </c>
      <c r="E38" s="49">
        <f>(详细!S38+详细!Z38)/(详细!R38+详细!Y38)</f>
        <v>0.33333333333333331</v>
      </c>
      <c r="F38" s="50">
        <f>(详细!S38/详细!R38)</f>
        <v>0.33333333333333331</v>
      </c>
      <c r="G38" s="51">
        <f>详细!V38</f>
        <v>1</v>
      </c>
    </row>
    <row r="39" spans="1:7" x14ac:dyDescent="0.3">
      <c r="A39" s="39" t="s">
        <v>49</v>
      </c>
      <c r="B39" s="43" t="s">
        <v>24</v>
      </c>
      <c r="C39" s="47">
        <f>(详细!D39+详细!X39)/(详细!W39+详细!C39)</f>
        <v>0.33333333333333331</v>
      </c>
      <c r="D39" s="48">
        <f>(详细!D39/详细!C39)</f>
        <v>0.33333333333333331</v>
      </c>
      <c r="E39" s="49">
        <f>(详细!S39+详细!Z39)/(详细!R39+详细!Y39)</f>
        <v>0.33333333333333331</v>
      </c>
      <c r="F39" s="50">
        <f>(详细!S39/详细!R39)</f>
        <v>0.33333333333333331</v>
      </c>
      <c r="G39" s="51">
        <f>详细!V39</f>
        <v>0.5</v>
      </c>
    </row>
    <row r="40" spans="1:7" x14ac:dyDescent="0.3">
      <c r="A40" s="39" t="s">
        <v>39</v>
      </c>
      <c r="B40" s="43" t="s">
        <v>24</v>
      </c>
      <c r="C40" s="47">
        <f>(详细!D40+详细!X40)/(详细!W40+详细!C40)</f>
        <v>0.4</v>
      </c>
      <c r="D40" s="48">
        <f>(详细!D40/详细!C40)</f>
        <v>0.4</v>
      </c>
      <c r="E40" s="49">
        <f>(详细!S40+详细!Z40)/(详细!R40+详细!Y40)</f>
        <v>0.36363636363636365</v>
      </c>
      <c r="F40" s="50">
        <f>(详细!S40/详细!R40)</f>
        <v>0.36363636363636365</v>
      </c>
      <c r="G40" s="51">
        <f>详细!V40</f>
        <v>1</v>
      </c>
    </row>
    <row r="41" spans="1:7" x14ac:dyDescent="0.3">
      <c r="A41" s="39" t="s">
        <v>94</v>
      </c>
      <c r="B41" s="43" t="s">
        <v>24</v>
      </c>
      <c r="C41" s="47">
        <f>(详细!D41+详细!X41)/(详细!W41+详细!C41)</f>
        <v>0.5</v>
      </c>
      <c r="D41" s="48">
        <f>(详细!D41/详细!C41)</f>
        <v>0.5</v>
      </c>
      <c r="E41" s="49">
        <f>(详细!S41+详细!Z41)/(详细!R41+详细!Y41)</f>
        <v>0.5</v>
      </c>
      <c r="F41" s="50">
        <f>(详细!S41/详细!R41)</f>
        <v>0.5</v>
      </c>
      <c r="G41" s="51">
        <f>详细!V41</f>
        <v>0.75</v>
      </c>
    </row>
    <row r="42" spans="1:7" x14ac:dyDescent="0.3">
      <c r="A42" s="39" t="s">
        <v>46</v>
      </c>
      <c r="B42" s="43" t="s">
        <v>24</v>
      </c>
      <c r="C42" s="47">
        <f>(详细!D42+详细!X42)/(详细!W42+详细!C42)</f>
        <v>0.6</v>
      </c>
      <c r="D42" s="48">
        <f>(详细!D42/详细!C42)</f>
        <v>0.6</v>
      </c>
      <c r="E42" s="49">
        <f>(详细!S42+详细!Z42)/(详细!R42+详细!Y42)</f>
        <v>0.63636363636363635</v>
      </c>
      <c r="F42" s="50">
        <f>(详细!S42/详细!R42)</f>
        <v>0.63636363636363635</v>
      </c>
      <c r="G42" s="51">
        <f>详细!V42</f>
        <v>0.81818181818181823</v>
      </c>
    </row>
    <row r="43" spans="1:7" x14ac:dyDescent="0.3">
      <c r="A43" s="39" t="s">
        <v>86</v>
      </c>
      <c r="B43" s="43" t="s">
        <v>24</v>
      </c>
      <c r="C43" s="47">
        <f>(详细!D43+详细!X43)/(详细!W43+详细!C43)</f>
        <v>0.66666666666666663</v>
      </c>
      <c r="D43" s="48">
        <f>(详细!D43/详细!C43)</f>
        <v>0.66666666666666663</v>
      </c>
      <c r="E43" s="49">
        <f>(详细!S43+详细!Z43)/(详细!R43+详细!Y43)</f>
        <v>0.69230769230769229</v>
      </c>
      <c r="F43" s="50">
        <f>(详细!S43/详细!R43)</f>
        <v>0.69230769230769229</v>
      </c>
      <c r="G43" s="51">
        <f>详细!V43</f>
        <v>0.69230769230769229</v>
      </c>
    </row>
    <row r="44" spans="1:7" x14ac:dyDescent="0.3">
      <c r="A44" s="39" t="s">
        <v>84</v>
      </c>
      <c r="B44" s="43" t="s">
        <v>24</v>
      </c>
      <c r="C44" s="47">
        <f>(详细!D44+详细!X44)/(详细!W44+详细!C44)</f>
        <v>0.66666666666666663</v>
      </c>
      <c r="D44" s="48">
        <f>(详细!D44/详细!C44)</f>
        <v>0.66666666666666663</v>
      </c>
      <c r="E44" s="49">
        <f>(详细!S44+详细!Z44)/(详细!R44+详细!Y44)</f>
        <v>0.8</v>
      </c>
      <c r="F44" s="50">
        <f>(详细!S44/详细!R44)</f>
        <v>0.8</v>
      </c>
      <c r="G44" s="51">
        <f>详细!V44</f>
        <v>0.6</v>
      </c>
    </row>
    <row r="45" spans="1:7" x14ac:dyDescent="0.3">
      <c r="A45" s="39" t="s">
        <v>78</v>
      </c>
      <c r="B45" s="43" t="s">
        <v>24</v>
      </c>
      <c r="C45" s="47">
        <f>(详细!D45+详细!X45)/(详细!W45+详细!C45)</f>
        <v>0.7142857142857143</v>
      </c>
      <c r="D45" s="48">
        <f>(详细!D45/详细!C45)</f>
        <v>0.8</v>
      </c>
      <c r="E45" s="49">
        <f>(详细!S45+详细!Z45)/(详细!R45+详细!Y45)</f>
        <v>0.69230769230769229</v>
      </c>
      <c r="F45" s="50">
        <f>(详细!S45/详细!R45)</f>
        <v>0.8</v>
      </c>
      <c r="G45" s="51">
        <f>详细!V45</f>
        <v>0.9</v>
      </c>
    </row>
    <row r="46" spans="1:7" x14ac:dyDescent="0.3">
      <c r="A46" s="39" t="s">
        <v>87</v>
      </c>
      <c r="B46" s="43" t="s">
        <v>24</v>
      </c>
      <c r="C46" s="47">
        <f>(详细!D46+详细!X46)/(详细!W46+详细!C46)</f>
        <v>0.61111111111111116</v>
      </c>
      <c r="D46" s="48">
        <f>(详细!D46/详细!C46)</f>
        <v>1</v>
      </c>
      <c r="E46" s="49">
        <f>(详细!S46+详细!Z46)/(详细!R46+详细!Y46)</f>
        <v>0.63157894736842102</v>
      </c>
      <c r="F46" s="50">
        <f>(详细!S46/详细!R46)</f>
        <v>0.8571428571428571</v>
      </c>
      <c r="G46" s="51">
        <f>详细!V46</f>
        <v>1</v>
      </c>
    </row>
    <row r="47" spans="1:7" x14ac:dyDescent="0.3">
      <c r="A47" s="39" t="s">
        <v>40</v>
      </c>
      <c r="B47" s="72" t="s">
        <v>24</v>
      </c>
      <c r="C47" s="47">
        <f>(详细!D47+详细!X47)/(详细!W47+详细!C47)</f>
        <v>1</v>
      </c>
      <c r="D47" s="48">
        <f>(详细!D47/详细!C47)</f>
        <v>1</v>
      </c>
      <c r="E47" s="49">
        <f>(详细!S47+详细!Z47)/(详细!R47+详细!Y47)</f>
        <v>1</v>
      </c>
      <c r="F47" s="50">
        <f>(详细!S47/详细!R47)</f>
        <v>1</v>
      </c>
      <c r="G47" s="51">
        <f>详细!V47</f>
        <v>1</v>
      </c>
    </row>
    <row r="48" spans="1:7" x14ac:dyDescent="0.3">
      <c r="A48" s="39" t="s">
        <v>95</v>
      </c>
      <c r="B48" s="43" t="s">
        <v>24</v>
      </c>
      <c r="C48" s="47">
        <f>(详细!D48+详细!X48)/(详细!W48+详细!C48)</f>
        <v>0.6875</v>
      </c>
      <c r="D48" s="48">
        <f>(详细!D48/详细!C48)</f>
        <v>1</v>
      </c>
      <c r="E48" s="49">
        <f>(详细!S48+详细!Z48)/(详细!R48+详细!Y48)</f>
        <v>0.6875</v>
      </c>
      <c r="F48" s="50">
        <f>(详细!S48/详细!R48)</f>
        <v>1</v>
      </c>
      <c r="G48" s="51">
        <f>详细!V48</f>
        <v>1</v>
      </c>
    </row>
    <row r="49" spans="1:7" x14ac:dyDescent="0.3">
      <c r="A49" s="39" t="s">
        <v>51</v>
      </c>
      <c r="B49" s="43" t="s">
        <v>24</v>
      </c>
      <c r="C49" s="47">
        <f>(详细!D49+详细!X49)/(详细!W49+详细!C49)</f>
        <v>0.77777777777777779</v>
      </c>
      <c r="D49" s="48">
        <f>(详细!D49/详细!C49)</f>
        <v>1</v>
      </c>
      <c r="E49" s="49">
        <f>(详细!S49+详细!Z49)/(详细!R49+详细!Y49)</f>
        <v>0.72222222222222221</v>
      </c>
      <c r="F49" s="50">
        <f>(详细!S49/详细!R49)</f>
        <v>1</v>
      </c>
      <c r="G49" s="51">
        <f>详细!V49</f>
        <v>0.88888888888888884</v>
      </c>
    </row>
  </sheetData>
  <autoFilter ref="A1:G49" xr:uid="{272B4CFC-F93E-47BC-8916-B36D2E3C4358}"/>
  <mergeCells count="19">
    <mergeCell ref="I1:I3"/>
    <mergeCell ref="K1:P1"/>
    <mergeCell ref="K2:P2"/>
    <mergeCell ref="K3:P3"/>
    <mergeCell ref="I5:I12"/>
    <mergeCell ref="L5:P5"/>
    <mergeCell ref="L6:P6"/>
    <mergeCell ref="L7:P7"/>
    <mergeCell ref="L8:P8"/>
    <mergeCell ref="L10:P10"/>
    <mergeCell ref="I18:I19"/>
    <mergeCell ref="K18:P18"/>
    <mergeCell ref="K19:P19"/>
    <mergeCell ref="L11:P11"/>
    <mergeCell ref="L12:P12"/>
    <mergeCell ref="I14:I16"/>
    <mergeCell ref="K14:P14"/>
    <mergeCell ref="K15:P15"/>
    <mergeCell ref="K16:P16"/>
  </mergeCells>
  <phoneticPr fontId="3" type="noConversion"/>
  <hyperlinks>
    <hyperlink ref="K15" r:id="rId1" xr:uid="{68847832-B48A-4EB8-8130-064C5758BF07}"/>
    <hyperlink ref="K14" r:id="rId2" xr:uid="{519AA94B-A007-4063-8796-3851BF513752}"/>
    <hyperlink ref="K16" r:id="rId3" xr:uid="{00BC1A32-BE29-4975-A53C-C9FA7C3DF909}"/>
    <hyperlink ref="K2" r:id="rId4" xr:uid="{F36DC785-9E97-4B16-AF4B-5AAD6B09F749}"/>
    <hyperlink ref="K3" r:id="rId5" xr:uid="{B9C01D39-AB34-4488-ABDE-A9E4B6873AB7}"/>
    <hyperlink ref="K18" r:id="rId6" xr:uid="{3204D652-8A18-40A9-A5CD-6BA949BC1569}"/>
    <hyperlink ref="K19" r:id="rId7" xr:uid="{E17A5D97-D68E-4742-8914-6BE24FFFFD87}"/>
    <hyperlink ref="L12" r:id="rId8" xr:uid="{A0D586D7-939E-49D1-93B1-2284241D5EEE}"/>
    <hyperlink ref="L11" r:id="rId9" xr:uid="{1AB6BC91-C71A-42FB-9F68-880D52C58ED3}"/>
    <hyperlink ref="K1" r:id="rId10" xr:uid="{38BEB03F-C59B-4DC9-9812-D21984AA1F81}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512D-315F-45CD-8EA8-3A13EF8F11E2}">
  <dimension ref="A1:Z50"/>
  <sheetViews>
    <sheetView topLeftCell="A28" workbookViewId="0">
      <selection activeCell="U36" sqref="U36"/>
    </sheetView>
  </sheetViews>
  <sheetFormatPr defaultRowHeight="13.8" x14ac:dyDescent="0.25"/>
  <cols>
    <col min="1" max="1" width="18.44140625" style="76" customWidth="1"/>
    <col min="2" max="2" width="11.33203125" style="76" customWidth="1"/>
    <col min="3" max="4" width="9" style="76" customWidth="1"/>
    <col min="5" max="22" width="8.88671875" style="76"/>
    <col min="23" max="26" width="17.109375" style="76" customWidth="1"/>
    <col min="27" max="16384" width="8.88671875" style="76"/>
  </cols>
  <sheetData>
    <row r="1" spans="1:26" ht="19.2" thickTop="1" x14ac:dyDescent="0.25">
      <c r="A1" s="64" t="s">
        <v>0</v>
      </c>
      <c r="B1" s="73" t="s">
        <v>1</v>
      </c>
      <c r="C1" s="38" t="s">
        <v>7</v>
      </c>
      <c r="D1" s="22" t="s">
        <v>8</v>
      </c>
      <c r="E1" s="74" t="s">
        <v>9</v>
      </c>
      <c r="F1" s="34" t="s">
        <v>10</v>
      </c>
      <c r="G1" s="11" t="s">
        <v>11</v>
      </c>
      <c r="H1" s="10" t="s">
        <v>12</v>
      </c>
      <c r="I1" s="11" t="s">
        <v>11</v>
      </c>
      <c r="J1" s="10" t="s">
        <v>13</v>
      </c>
      <c r="K1" s="11" t="s">
        <v>11</v>
      </c>
      <c r="L1" s="10" t="s">
        <v>14</v>
      </c>
      <c r="M1" s="11" t="s">
        <v>11</v>
      </c>
      <c r="N1" s="10" t="s">
        <v>15</v>
      </c>
      <c r="O1" s="11" t="s">
        <v>11</v>
      </c>
      <c r="P1" s="10" t="s">
        <v>16</v>
      </c>
      <c r="Q1" s="18" t="s">
        <v>11</v>
      </c>
      <c r="R1" s="21" t="s">
        <v>17</v>
      </c>
      <c r="S1" s="22" t="s">
        <v>11</v>
      </c>
      <c r="T1" s="23" t="s">
        <v>18</v>
      </c>
      <c r="U1" s="21" t="s">
        <v>19</v>
      </c>
      <c r="V1" s="75" t="s">
        <v>20</v>
      </c>
      <c r="W1" s="29" t="s">
        <v>73</v>
      </c>
      <c r="X1" s="30" t="s">
        <v>74</v>
      </c>
      <c r="Y1" s="30" t="s">
        <v>75</v>
      </c>
      <c r="Z1" s="31" t="s">
        <v>76</v>
      </c>
    </row>
    <row r="2" spans="1:26" ht="16.2" x14ac:dyDescent="0.25">
      <c r="A2" s="39" t="s">
        <v>55</v>
      </c>
      <c r="B2" s="40" t="s">
        <v>25</v>
      </c>
      <c r="C2" s="8">
        <f t="shared" ref="C2:C49" si="0">SUM(IF(F2=0,0,1),IF(H2=0,0,1),IF(J2=0,0,1),IF(L2=0,0,1),IF(N2=0,0,1),IF(P2=0,0,1))</f>
        <v>4</v>
      </c>
      <c r="D2" s="6">
        <f>SUM(IF(G2=F2,1,0)+IF(G2*F2=2,0.5,0)+IF(G2*F2=6,1,0)+IF(F2=0,0,0)+IF(I2=H2,1,0)+IF(I2*H2=2,0.5,0)+IF(I2*H2=6,1,0)+IF(H2=0,0,0)+IF(K2=J2,1,0)+IF(K2*J2=2,0.5,0)+IF(K2*J2=6,1,0)+IF(J2=0,0,0)+IF(M2=L2,1,0)+IF(M2*L2=2,0.5,0)+IF(M2*L2=6,1,0)+IF(L2=0,0,0)+IF(O2=N2,1,0)+IF(O2*N2=2,0.5,0)+IF(O2*N2=6,1,0)+IF(N2=0,0,0)+IF(Q2=P2,1,0)+IF(Q2*P2=2,0.5,0)+IF(Q2*P2=6,1,0)+IF(P2=0,0,0))-SUM(IF(F2=0,1,0),IF(H2=0,1,0),IF(J2=0,1,0),IF(L2=0,1,0),IF(N2=0,1,0),IF(P2=0,1,0))</f>
        <v>0</v>
      </c>
      <c r="E2" s="36">
        <f t="shared" ref="E2:E49" si="1">D2/C2</f>
        <v>0</v>
      </c>
      <c r="F2" s="9">
        <v>2</v>
      </c>
      <c r="G2" s="15">
        <v>0</v>
      </c>
      <c r="H2" s="14">
        <v>2</v>
      </c>
      <c r="I2" s="15">
        <v>0</v>
      </c>
      <c r="J2" s="14">
        <v>2</v>
      </c>
      <c r="K2" s="15">
        <v>0</v>
      </c>
      <c r="L2" s="14">
        <v>2</v>
      </c>
      <c r="M2" s="15">
        <v>0</v>
      </c>
      <c r="N2" s="14">
        <v>0</v>
      </c>
      <c r="O2" s="15">
        <v>0</v>
      </c>
      <c r="P2" s="14">
        <v>0</v>
      </c>
      <c r="Q2" s="58">
        <v>0</v>
      </c>
      <c r="R2" s="24">
        <f t="shared" ref="R2:R49" si="2">F2+H2+J2+L2+N2+P2</f>
        <v>8</v>
      </c>
      <c r="S2" s="6">
        <f t="shared" ref="S2:S49" si="3">G2+I2+K2+M2+O2+Q2</f>
        <v>0</v>
      </c>
      <c r="T2" s="25">
        <f t="shared" ref="T2:T49" si="4">S2/R2</f>
        <v>0</v>
      </c>
      <c r="U2" s="3">
        <v>6</v>
      </c>
      <c r="V2" s="77">
        <f t="shared" ref="V2:V49" si="5">U2/R2</f>
        <v>0.75</v>
      </c>
      <c r="W2" s="3">
        <v>1</v>
      </c>
      <c r="X2" s="53">
        <v>0</v>
      </c>
      <c r="Y2" s="53">
        <v>3</v>
      </c>
      <c r="Z2" s="54">
        <v>1</v>
      </c>
    </row>
    <row r="3" spans="1:26" ht="16.2" x14ac:dyDescent="0.25">
      <c r="A3" s="39" t="s">
        <v>58</v>
      </c>
      <c r="B3" s="40" t="s">
        <v>25</v>
      </c>
      <c r="C3" s="8">
        <f t="shared" si="0"/>
        <v>5</v>
      </c>
      <c r="D3" s="6">
        <f t="shared" ref="D3:D49" si="6">SUM(IF(G3=F3,1,0)+IF(G3*F3=2,0.5,0)+IF(G3*F3=6,1,0)+IF(F3=0,0,0)+IF(I3=H3,1,0)+IF(I3*H3=2,0.5,0)+IF(I3*H3=6,1,0)+IF(H3=0,0,0)+IF(K3=J3,1,0)+IF(K3*J3=2,0.5,0)+IF(K3*J3=6,1,0)+IF(J3=0,0,0)+IF(M3=L3,1,0)+IF(M3*L3=2,0.5,0)+IF(M3*L3=6,1,0)+IF(L3=0,0,0)+IF(O3=N3,1,0)+IF(O3*N3=2,0.5,0)+IF(O3*N3=6,1,0)+IF(N3=0,0,0)+IF(Q3=P3,1,0)+IF(Q3*P3=2,0.5,0)+IF(Q3*P3=6,1,0)+IF(P3=0,0,0))-SUM(IF(F3=0,1,0),IF(H3=0,1,0),IF(J3=0,1,0),IF(L3=0,1,0),IF(N3=0,1,0),IF(P3=0,1,0))</f>
        <v>1</v>
      </c>
      <c r="E3" s="36">
        <f t="shared" si="1"/>
        <v>0.2</v>
      </c>
      <c r="F3" s="9">
        <v>2</v>
      </c>
      <c r="G3" s="15">
        <v>0</v>
      </c>
      <c r="H3" s="14">
        <v>2</v>
      </c>
      <c r="I3" s="15">
        <v>2</v>
      </c>
      <c r="J3" s="14">
        <v>3</v>
      </c>
      <c r="K3" s="15">
        <v>1</v>
      </c>
      <c r="L3" s="14">
        <v>2</v>
      </c>
      <c r="M3" s="15">
        <v>0</v>
      </c>
      <c r="N3" s="14">
        <v>2</v>
      </c>
      <c r="O3" s="15">
        <v>0</v>
      </c>
      <c r="P3" s="14">
        <v>0</v>
      </c>
      <c r="Q3" s="58">
        <v>0</v>
      </c>
      <c r="R3" s="24">
        <f t="shared" si="2"/>
        <v>11</v>
      </c>
      <c r="S3" s="6">
        <f t="shared" si="3"/>
        <v>3</v>
      </c>
      <c r="T3" s="25">
        <f t="shared" si="4"/>
        <v>0.27272727272727271</v>
      </c>
      <c r="U3" s="3">
        <v>6</v>
      </c>
      <c r="V3" s="77">
        <f t="shared" si="5"/>
        <v>0.54545454545454541</v>
      </c>
      <c r="W3" s="3">
        <v>4</v>
      </c>
      <c r="X3" s="53">
        <v>2</v>
      </c>
      <c r="Y3" s="53">
        <v>10</v>
      </c>
      <c r="Z3" s="54">
        <v>6</v>
      </c>
    </row>
    <row r="4" spans="1:26" ht="16.2" x14ac:dyDescent="0.25">
      <c r="A4" s="39" t="s">
        <v>93</v>
      </c>
      <c r="B4" s="40" t="s">
        <v>25</v>
      </c>
      <c r="C4" s="8">
        <f t="shared" si="0"/>
        <v>3</v>
      </c>
      <c r="D4" s="6">
        <f t="shared" si="6"/>
        <v>1</v>
      </c>
      <c r="E4" s="36">
        <f t="shared" si="1"/>
        <v>0.33333333333333331</v>
      </c>
      <c r="F4" s="9">
        <v>0</v>
      </c>
      <c r="G4" s="15">
        <v>0</v>
      </c>
      <c r="H4" s="14">
        <v>0</v>
      </c>
      <c r="I4" s="15">
        <v>0</v>
      </c>
      <c r="J4" s="14">
        <v>0</v>
      </c>
      <c r="K4" s="15">
        <v>0</v>
      </c>
      <c r="L4" s="14">
        <v>2</v>
      </c>
      <c r="M4" s="15">
        <v>0</v>
      </c>
      <c r="N4" s="14">
        <v>2</v>
      </c>
      <c r="O4" s="15">
        <v>2</v>
      </c>
      <c r="P4" s="14">
        <v>2</v>
      </c>
      <c r="Q4" s="58">
        <v>0</v>
      </c>
      <c r="R4" s="24">
        <f t="shared" si="2"/>
        <v>6</v>
      </c>
      <c r="S4" s="6">
        <f t="shared" si="3"/>
        <v>2</v>
      </c>
      <c r="T4" s="25">
        <f t="shared" si="4"/>
        <v>0.33333333333333331</v>
      </c>
      <c r="U4" s="3">
        <v>6</v>
      </c>
      <c r="V4" s="77">
        <f t="shared" si="5"/>
        <v>1</v>
      </c>
      <c r="W4" s="3">
        <v>6</v>
      </c>
      <c r="X4" s="53">
        <v>3.5</v>
      </c>
      <c r="Y4" s="53">
        <v>13</v>
      </c>
      <c r="Z4" s="54">
        <v>7</v>
      </c>
    </row>
    <row r="5" spans="1:26" ht="16.2" x14ac:dyDescent="0.25">
      <c r="A5" s="39" t="s">
        <v>85</v>
      </c>
      <c r="B5" s="40" t="s">
        <v>25</v>
      </c>
      <c r="C5" s="8">
        <f t="shared" si="0"/>
        <v>5</v>
      </c>
      <c r="D5" s="6">
        <f t="shared" si="6"/>
        <v>1</v>
      </c>
      <c r="E5" s="36">
        <f t="shared" si="1"/>
        <v>0.2</v>
      </c>
      <c r="F5" s="9">
        <v>2</v>
      </c>
      <c r="G5" s="15">
        <v>2</v>
      </c>
      <c r="H5" s="14">
        <v>3</v>
      </c>
      <c r="I5" s="15">
        <v>1</v>
      </c>
      <c r="J5" s="14">
        <v>2</v>
      </c>
      <c r="K5" s="15">
        <v>0</v>
      </c>
      <c r="L5" s="14">
        <v>0</v>
      </c>
      <c r="M5" s="15">
        <v>0</v>
      </c>
      <c r="N5" s="14">
        <v>3</v>
      </c>
      <c r="O5" s="15">
        <v>1</v>
      </c>
      <c r="P5" s="14">
        <v>2</v>
      </c>
      <c r="Q5" s="58">
        <v>0</v>
      </c>
      <c r="R5" s="24">
        <f t="shared" si="2"/>
        <v>12</v>
      </c>
      <c r="S5" s="6">
        <f t="shared" si="3"/>
        <v>4</v>
      </c>
      <c r="T5" s="25">
        <f t="shared" si="4"/>
        <v>0.33333333333333331</v>
      </c>
      <c r="U5" s="3">
        <v>12</v>
      </c>
      <c r="V5" s="77">
        <f t="shared" si="5"/>
        <v>1</v>
      </c>
      <c r="W5" s="3">
        <v>5</v>
      </c>
      <c r="X5" s="53">
        <v>3</v>
      </c>
      <c r="Y5" s="53">
        <v>13</v>
      </c>
      <c r="Z5" s="54">
        <v>7</v>
      </c>
    </row>
    <row r="6" spans="1:26" ht="16.2" x14ac:dyDescent="0.25">
      <c r="A6" s="39" t="s">
        <v>48</v>
      </c>
      <c r="B6" s="78" t="s">
        <v>25</v>
      </c>
      <c r="C6" s="8">
        <f t="shared" si="0"/>
        <v>6</v>
      </c>
      <c r="D6" s="6">
        <f t="shared" si="6"/>
        <v>2</v>
      </c>
      <c r="E6" s="36">
        <f t="shared" si="1"/>
        <v>0.33333333333333331</v>
      </c>
      <c r="F6" s="9">
        <v>2</v>
      </c>
      <c r="G6" s="15">
        <v>0</v>
      </c>
      <c r="H6" s="14">
        <v>2</v>
      </c>
      <c r="I6" s="15">
        <v>0</v>
      </c>
      <c r="J6" s="14">
        <v>2</v>
      </c>
      <c r="K6" s="15">
        <v>2</v>
      </c>
      <c r="L6" s="14">
        <v>2</v>
      </c>
      <c r="M6" s="15">
        <v>0</v>
      </c>
      <c r="N6" s="14">
        <v>3</v>
      </c>
      <c r="O6" s="15">
        <v>2</v>
      </c>
      <c r="P6" s="14">
        <v>3</v>
      </c>
      <c r="Q6" s="58">
        <v>1</v>
      </c>
      <c r="R6" s="24">
        <f t="shared" si="2"/>
        <v>14</v>
      </c>
      <c r="S6" s="6">
        <f t="shared" si="3"/>
        <v>5</v>
      </c>
      <c r="T6" s="25">
        <f t="shared" si="4"/>
        <v>0.35714285714285715</v>
      </c>
      <c r="U6" s="3">
        <v>7</v>
      </c>
      <c r="V6" s="77">
        <f t="shared" si="5"/>
        <v>0.5</v>
      </c>
      <c r="W6" s="3">
        <v>0</v>
      </c>
      <c r="X6" s="53">
        <v>0</v>
      </c>
      <c r="Y6" s="53">
        <v>0</v>
      </c>
      <c r="Z6" s="54">
        <v>0</v>
      </c>
    </row>
    <row r="7" spans="1:26" ht="16.2" x14ac:dyDescent="0.25">
      <c r="A7" s="39" t="s">
        <v>61</v>
      </c>
      <c r="B7" s="40" t="s">
        <v>25</v>
      </c>
      <c r="C7" s="8">
        <f t="shared" si="0"/>
        <v>5</v>
      </c>
      <c r="D7" s="6">
        <f t="shared" si="6"/>
        <v>2</v>
      </c>
      <c r="E7" s="36">
        <f t="shared" si="1"/>
        <v>0.4</v>
      </c>
      <c r="F7" s="9">
        <v>2</v>
      </c>
      <c r="G7" s="15">
        <v>0</v>
      </c>
      <c r="H7" s="14">
        <v>2</v>
      </c>
      <c r="I7" s="15">
        <v>2</v>
      </c>
      <c r="J7" s="14">
        <v>2</v>
      </c>
      <c r="K7" s="15">
        <v>0</v>
      </c>
      <c r="L7" s="14">
        <v>2</v>
      </c>
      <c r="M7" s="15">
        <v>2</v>
      </c>
      <c r="N7" s="14">
        <v>2</v>
      </c>
      <c r="O7" s="15">
        <v>0</v>
      </c>
      <c r="P7" s="14">
        <v>0</v>
      </c>
      <c r="Q7" s="58">
        <v>0</v>
      </c>
      <c r="R7" s="24">
        <f t="shared" si="2"/>
        <v>10</v>
      </c>
      <c r="S7" s="6">
        <f t="shared" si="3"/>
        <v>4</v>
      </c>
      <c r="T7" s="25">
        <f t="shared" si="4"/>
        <v>0.4</v>
      </c>
      <c r="U7" s="3">
        <v>9</v>
      </c>
      <c r="V7" s="77">
        <f t="shared" si="5"/>
        <v>0.9</v>
      </c>
      <c r="W7" s="3">
        <v>0</v>
      </c>
      <c r="X7" s="53">
        <v>0</v>
      </c>
      <c r="Y7" s="53">
        <v>0</v>
      </c>
      <c r="Z7" s="54">
        <v>0</v>
      </c>
    </row>
    <row r="8" spans="1:26" ht="16.2" x14ac:dyDescent="0.25">
      <c r="A8" s="39" t="s">
        <v>57</v>
      </c>
      <c r="B8" s="40" t="s">
        <v>25</v>
      </c>
      <c r="C8" s="8">
        <f t="shared" si="0"/>
        <v>5</v>
      </c>
      <c r="D8" s="6">
        <f t="shared" si="6"/>
        <v>2</v>
      </c>
      <c r="E8" s="36">
        <f t="shared" si="1"/>
        <v>0.4</v>
      </c>
      <c r="F8" s="9">
        <v>2</v>
      </c>
      <c r="G8" s="15">
        <v>0</v>
      </c>
      <c r="H8" s="14">
        <v>0</v>
      </c>
      <c r="I8" s="15">
        <v>0</v>
      </c>
      <c r="J8" s="14">
        <v>2</v>
      </c>
      <c r="K8" s="15">
        <v>2</v>
      </c>
      <c r="L8" s="14">
        <v>2</v>
      </c>
      <c r="M8" s="15">
        <v>2</v>
      </c>
      <c r="N8" s="14">
        <v>3</v>
      </c>
      <c r="O8" s="15">
        <v>1</v>
      </c>
      <c r="P8" s="14">
        <v>2</v>
      </c>
      <c r="Q8" s="58">
        <v>0</v>
      </c>
      <c r="R8" s="24">
        <f t="shared" si="2"/>
        <v>11</v>
      </c>
      <c r="S8" s="6">
        <f t="shared" si="3"/>
        <v>5</v>
      </c>
      <c r="T8" s="25">
        <f t="shared" si="4"/>
        <v>0.45454545454545453</v>
      </c>
      <c r="U8" s="3">
        <v>10</v>
      </c>
      <c r="V8" s="77">
        <f t="shared" si="5"/>
        <v>0.90909090909090906</v>
      </c>
      <c r="W8" s="3">
        <v>3</v>
      </c>
      <c r="X8" s="53">
        <v>2</v>
      </c>
      <c r="Y8" s="53">
        <v>8</v>
      </c>
      <c r="Z8" s="54">
        <v>5</v>
      </c>
    </row>
    <row r="9" spans="1:26" ht="16.2" x14ac:dyDescent="0.25">
      <c r="A9" s="39" t="s">
        <v>54</v>
      </c>
      <c r="B9" s="40" t="s">
        <v>25</v>
      </c>
      <c r="C9" s="8">
        <f t="shared" si="0"/>
        <v>6</v>
      </c>
      <c r="D9" s="6">
        <f t="shared" si="6"/>
        <v>3</v>
      </c>
      <c r="E9" s="36">
        <f t="shared" si="1"/>
        <v>0.5</v>
      </c>
      <c r="F9" s="9">
        <v>2</v>
      </c>
      <c r="G9" s="15">
        <v>0</v>
      </c>
      <c r="H9" s="14">
        <v>2</v>
      </c>
      <c r="I9" s="15">
        <v>0</v>
      </c>
      <c r="J9" s="14">
        <v>2</v>
      </c>
      <c r="K9" s="15">
        <v>0</v>
      </c>
      <c r="L9" s="14">
        <v>2</v>
      </c>
      <c r="M9" s="15">
        <v>2</v>
      </c>
      <c r="N9" s="14">
        <v>2</v>
      </c>
      <c r="O9" s="15">
        <v>2</v>
      </c>
      <c r="P9" s="14">
        <v>3</v>
      </c>
      <c r="Q9" s="58">
        <v>2</v>
      </c>
      <c r="R9" s="24">
        <f t="shared" si="2"/>
        <v>13</v>
      </c>
      <c r="S9" s="6">
        <f t="shared" si="3"/>
        <v>6</v>
      </c>
      <c r="T9" s="25">
        <f t="shared" si="4"/>
        <v>0.46153846153846156</v>
      </c>
      <c r="U9" s="3">
        <v>13</v>
      </c>
      <c r="V9" s="77">
        <f t="shared" si="5"/>
        <v>1</v>
      </c>
      <c r="W9" s="3">
        <v>0</v>
      </c>
      <c r="X9" s="53">
        <v>0</v>
      </c>
      <c r="Y9" s="53">
        <v>0</v>
      </c>
      <c r="Z9" s="54">
        <v>0</v>
      </c>
    </row>
    <row r="10" spans="1:26" ht="16.2" x14ac:dyDescent="0.25">
      <c r="A10" s="39" t="s">
        <v>60</v>
      </c>
      <c r="B10" s="40" t="s">
        <v>25</v>
      </c>
      <c r="C10" s="8">
        <f t="shared" si="0"/>
        <v>6</v>
      </c>
      <c r="D10" s="6">
        <f t="shared" si="6"/>
        <v>3</v>
      </c>
      <c r="E10" s="36">
        <f t="shared" si="1"/>
        <v>0.5</v>
      </c>
      <c r="F10" s="9">
        <v>2</v>
      </c>
      <c r="G10" s="15">
        <v>2</v>
      </c>
      <c r="H10" s="14">
        <v>2</v>
      </c>
      <c r="I10" s="15">
        <v>0</v>
      </c>
      <c r="J10" s="14">
        <v>3</v>
      </c>
      <c r="K10" s="15">
        <v>2</v>
      </c>
      <c r="L10" s="14">
        <v>3</v>
      </c>
      <c r="M10" s="15">
        <v>1</v>
      </c>
      <c r="N10" s="14">
        <v>3</v>
      </c>
      <c r="O10" s="15">
        <v>2</v>
      </c>
      <c r="P10" s="14">
        <v>2</v>
      </c>
      <c r="Q10" s="58">
        <v>0</v>
      </c>
      <c r="R10" s="24">
        <f t="shared" si="2"/>
        <v>15</v>
      </c>
      <c r="S10" s="6">
        <f t="shared" si="3"/>
        <v>7</v>
      </c>
      <c r="T10" s="25">
        <f t="shared" si="4"/>
        <v>0.46666666666666667</v>
      </c>
      <c r="U10" s="3">
        <v>5</v>
      </c>
      <c r="V10" s="77">
        <f t="shared" si="5"/>
        <v>0.33333333333333331</v>
      </c>
      <c r="W10" s="3">
        <v>5</v>
      </c>
      <c r="X10" s="53">
        <v>2</v>
      </c>
      <c r="Y10" s="53">
        <v>13</v>
      </c>
      <c r="Z10" s="54">
        <v>6</v>
      </c>
    </row>
    <row r="11" spans="1:26" ht="16.2" x14ac:dyDescent="0.25">
      <c r="A11" s="39" t="s">
        <v>52</v>
      </c>
      <c r="B11" s="40" t="s">
        <v>25</v>
      </c>
      <c r="C11" s="8">
        <f t="shared" si="0"/>
        <v>5</v>
      </c>
      <c r="D11" s="6">
        <f t="shared" si="6"/>
        <v>4</v>
      </c>
      <c r="E11" s="36">
        <f t="shared" si="1"/>
        <v>0.8</v>
      </c>
      <c r="F11" s="9">
        <v>0</v>
      </c>
      <c r="G11" s="15">
        <v>0</v>
      </c>
      <c r="H11" s="14">
        <v>3</v>
      </c>
      <c r="I11" s="15">
        <v>2</v>
      </c>
      <c r="J11" s="14">
        <v>2</v>
      </c>
      <c r="K11" s="15">
        <v>0</v>
      </c>
      <c r="L11" s="14">
        <v>3</v>
      </c>
      <c r="M11" s="15">
        <v>2</v>
      </c>
      <c r="N11" s="14">
        <v>3</v>
      </c>
      <c r="O11" s="15">
        <v>2</v>
      </c>
      <c r="P11" s="14">
        <v>2</v>
      </c>
      <c r="Q11" s="58">
        <v>2</v>
      </c>
      <c r="R11" s="24">
        <f t="shared" si="2"/>
        <v>13</v>
      </c>
      <c r="S11" s="6">
        <f t="shared" si="3"/>
        <v>8</v>
      </c>
      <c r="T11" s="25">
        <f t="shared" si="4"/>
        <v>0.61538461538461542</v>
      </c>
      <c r="U11" s="3">
        <v>12</v>
      </c>
      <c r="V11" s="77">
        <f t="shared" si="5"/>
        <v>0.92307692307692313</v>
      </c>
      <c r="W11" s="3">
        <v>5</v>
      </c>
      <c r="X11" s="53">
        <v>2.5</v>
      </c>
      <c r="Y11" s="53">
        <v>15</v>
      </c>
      <c r="Z11" s="54">
        <v>8</v>
      </c>
    </row>
    <row r="12" spans="1:26" ht="16.2" x14ac:dyDescent="0.25">
      <c r="A12" s="39" t="s">
        <v>77</v>
      </c>
      <c r="B12" s="40" t="s">
        <v>25</v>
      </c>
      <c r="C12" s="8">
        <f t="shared" si="0"/>
        <v>6</v>
      </c>
      <c r="D12" s="6">
        <f t="shared" si="6"/>
        <v>4</v>
      </c>
      <c r="E12" s="36">
        <f t="shared" si="1"/>
        <v>0.66666666666666663</v>
      </c>
      <c r="F12" s="9">
        <v>2</v>
      </c>
      <c r="G12" s="15">
        <v>2</v>
      </c>
      <c r="H12" s="14">
        <v>3</v>
      </c>
      <c r="I12" s="15">
        <v>2</v>
      </c>
      <c r="J12" s="14">
        <v>3</v>
      </c>
      <c r="K12" s="15">
        <v>2</v>
      </c>
      <c r="L12" s="14">
        <v>3</v>
      </c>
      <c r="M12" s="15">
        <v>1</v>
      </c>
      <c r="N12" s="14">
        <v>3</v>
      </c>
      <c r="O12" s="15">
        <v>1</v>
      </c>
      <c r="P12" s="14">
        <v>2</v>
      </c>
      <c r="Q12" s="58">
        <v>2</v>
      </c>
      <c r="R12" s="24">
        <f t="shared" si="2"/>
        <v>16</v>
      </c>
      <c r="S12" s="6">
        <f t="shared" si="3"/>
        <v>10</v>
      </c>
      <c r="T12" s="25">
        <f t="shared" si="4"/>
        <v>0.625</v>
      </c>
      <c r="U12" s="3">
        <v>16</v>
      </c>
      <c r="V12" s="77">
        <f t="shared" si="5"/>
        <v>1</v>
      </c>
      <c r="W12" s="3">
        <v>0</v>
      </c>
      <c r="X12" s="53">
        <v>0</v>
      </c>
      <c r="Y12" s="53">
        <v>0</v>
      </c>
      <c r="Z12" s="54">
        <v>0</v>
      </c>
    </row>
    <row r="13" spans="1:26" ht="16.2" x14ac:dyDescent="0.25">
      <c r="A13" s="39" t="s">
        <v>59</v>
      </c>
      <c r="B13" s="40" t="s">
        <v>25</v>
      </c>
      <c r="C13" s="8">
        <f t="shared" si="0"/>
        <v>6</v>
      </c>
      <c r="D13" s="6">
        <f t="shared" si="6"/>
        <v>4</v>
      </c>
      <c r="E13" s="36">
        <f t="shared" si="1"/>
        <v>0.66666666666666663</v>
      </c>
      <c r="F13" s="9">
        <v>2</v>
      </c>
      <c r="G13" s="15">
        <v>2</v>
      </c>
      <c r="H13" s="14">
        <v>2</v>
      </c>
      <c r="I13" s="15">
        <v>2</v>
      </c>
      <c r="J13" s="14">
        <v>3</v>
      </c>
      <c r="K13" s="15">
        <v>1</v>
      </c>
      <c r="L13" s="14">
        <v>2</v>
      </c>
      <c r="M13" s="15">
        <v>2</v>
      </c>
      <c r="N13" s="14">
        <v>2</v>
      </c>
      <c r="O13" s="15">
        <v>0</v>
      </c>
      <c r="P13" s="14">
        <v>2</v>
      </c>
      <c r="Q13" s="58">
        <v>2</v>
      </c>
      <c r="R13" s="24">
        <f t="shared" si="2"/>
        <v>13</v>
      </c>
      <c r="S13" s="6">
        <f t="shared" si="3"/>
        <v>9</v>
      </c>
      <c r="T13" s="25">
        <f t="shared" si="4"/>
        <v>0.69230769230769229</v>
      </c>
      <c r="U13" s="3">
        <v>13</v>
      </c>
      <c r="V13" s="77">
        <f t="shared" si="5"/>
        <v>1</v>
      </c>
      <c r="W13" s="3">
        <v>5</v>
      </c>
      <c r="X13" s="53">
        <v>3</v>
      </c>
      <c r="Y13" s="53">
        <v>15</v>
      </c>
      <c r="Z13" s="54">
        <v>8</v>
      </c>
    </row>
    <row r="14" spans="1:26" ht="16.2" x14ac:dyDescent="0.25">
      <c r="A14" s="39" t="s">
        <v>53</v>
      </c>
      <c r="B14" s="40" t="s">
        <v>25</v>
      </c>
      <c r="C14" s="8">
        <f t="shared" si="0"/>
        <v>3</v>
      </c>
      <c r="D14" s="6">
        <f t="shared" si="6"/>
        <v>2</v>
      </c>
      <c r="E14" s="36">
        <f t="shared" si="1"/>
        <v>0.66666666666666663</v>
      </c>
      <c r="F14" s="9">
        <v>2</v>
      </c>
      <c r="G14" s="15">
        <v>2</v>
      </c>
      <c r="H14" s="14">
        <v>3</v>
      </c>
      <c r="I14" s="15">
        <v>1</v>
      </c>
      <c r="J14" s="14">
        <v>2</v>
      </c>
      <c r="K14" s="15">
        <v>2</v>
      </c>
      <c r="L14" s="14">
        <v>0</v>
      </c>
      <c r="M14" s="15">
        <v>0</v>
      </c>
      <c r="N14" s="14">
        <v>0</v>
      </c>
      <c r="O14" s="15">
        <v>0</v>
      </c>
      <c r="P14" s="14">
        <v>0</v>
      </c>
      <c r="Q14" s="58">
        <v>0</v>
      </c>
      <c r="R14" s="24">
        <f t="shared" si="2"/>
        <v>7</v>
      </c>
      <c r="S14" s="6">
        <f t="shared" si="3"/>
        <v>5</v>
      </c>
      <c r="T14" s="25">
        <f t="shared" si="4"/>
        <v>0.7142857142857143</v>
      </c>
      <c r="U14" s="3">
        <v>7</v>
      </c>
      <c r="V14" s="77">
        <f t="shared" si="5"/>
        <v>1</v>
      </c>
      <c r="W14" s="3">
        <v>6</v>
      </c>
      <c r="X14" s="53">
        <v>4</v>
      </c>
      <c r="Y14" s="53">
        <v>14</v>
      </c>
      <c r="Z14" s="54">
        <v>9</v>
      </c>
    </row>
    <row r="15" spans="1:26" ht="16.2" x14ac:dyDescent="0.25">
      <c r="A15" s="39" t="s">
        <v>56</v>
      </c>
      <c r="B15" s="78" t="s">
        <v>25</v>
      </c>
      <c r="C15" s="8">
        <f t="shared" si="0"/>
        <v>6</v>
      </c>
      <c r="D15" s="6">
        <f t="shared" si="6"/>
        <v>6</v>
      </c>
      <c r="E15" s="36">
        <f t="shared" si="1"/>
        <v>1</v>
      </c>
      <c r="F15" s="9">
        <v>2</v>
      </c>
      <c r="G15" s="15">
        <v>2</v>
      </c>
      <c r="H15" s="14">
        <v>2</v>
      </c>
      <c r="I15" s="15">
        <v>2</v>
      </c>
      <c r="J15" s="14">
        <v>2</v>
      </c>
      <c r="K15" s="15">
        <v>2</v>
      </c>
      <c r="L15" s="14">
        <v>3</v>
      </c>
      <c r="M15" s="15">
        <v>2</v>
      </c>
      <c r="N15" s="14">
        <v>2</v>
      </c>
      <c r="O15" s="15">
        <v>2</v>
      </c>
      <c r="P15" s="14">
        <v>2</v>
      </c>
      <c r="Q15" s="58">
        <v>2</v>
      </c>
      <c r="R15" s="24">
        <f t="shared" si="2"/>
        <v>13</v>
      </c>
      <c r="S15" s="6">
        <f t="shared" si="3"/>
        <v>12</v>
      </c>
      <c r="T15" s="25">
        <f t="shared" si="4"/>
        <v>0.92307692307692313</v>
      </c>
      <c r="U15" s="3">
        <v>13</v>
      </c>
      <c r="V15" s="77">
        <f t="shared" si="5"/>
        <v>1</v>
      </c>
      <c r="W15" s="3">
        <v>6</v>
      </c>
      <c r="X15" s="53">
        <v>5</v>
      </c>
      <c r="Y15" s="53">
        <v>16</v>
      </c>
      <c r="Z15" s="54">
        <v>10</v>
      </c>
    </row>
    <row r="16" spans="1:26" ht="16.2" x14ac:dyDescent="0.25">
      <c r="A16" s="39" t="s">
        <v>62</v>
      </c>
      <c r="B16" s="40" t="s">
        <v>25</v>
      </c>
      <c r="C16" s="8">
        <f t="shared" si="0"/>
        <v>0</v>
      </c>
      <c r="D16" s="6">
        <f t="shared" si="6"/>
        <v>0</v>
      </c>
      <c r="E16" s="36" t="e">
        <f t="shared" si="1"/>
        <v>#DIV/0!</v>
      </c>
      <c r="F16" s="9">
        <v>0</v>
      </c>
      <c r="G16" s="15">
        <v>0</v>
      </c>
      <c r="H16" s="14">
        <v>0</v>
      </c>
      <c r="I16" s="15">
        <v>0</v>
      </c>
      <c r="J16" s="14">
        <v>0</v>
      </c>
      <c r="K16" s="15">
        <v>0</v>
      </c>
      <c r="L16" s="14">
        <v>0</v>
      </c>
      <c r="M16" s="15">
        <v>0</v>
      </c>
      <c r="N16" s="14">
        <v>0</v>
      </c>
      <c r="O16" s="15">
        <v>0</v>
      </c>
      <c r="P16" s="14">
        <v>0</v>
      </c>
      <c r="Q16" s="58">
        <v>0</v>
      </c>
      <c r="R16" s="24">
        <f t="shared" si="2"/>
        <v>0</v>
      </c>
      <c r="S16" s="6">
        <f t="shared" si="3"/>
        <v>0</v>
      </c>
      <c r="T16" s="25" t="e">
        <f t="shared" si="4"/>
        <v>#DIV/0!</v>
      </c>
      <c r="U16" s="3">
        <v>0</v>
      </c>
      <c r="V16" s="77" t="e">
        <f t="shared" si="5"/>
        <v>#DIV/0!</v>
      </c>
      <c r="W16" s="3">
        <v>3</v>
      </c>
      <c r="X16" s="53">
        <v>1</v>
      </c>
      <c r="Y16" s="53">
        <v>8</v>
      </c>
      <c r="Z16" s="54">
        <v>4</v>
      </c>
    </row>
    <row r="17" spans="1:26" ht="16.2" x14ac:dyDescent="0.25">
      <c r="A17" s="39" t="s">
        <v>71</v>
      </c>
      <c r="B17" s="40" t="s">
        <v>22</v>
      </c>
      <c r="C17" s="8">
        <f t="shared" si="0"/>
        <v>2</v>
      </c>
      <c r="D17" s="6">
        <f t="shared" si="6"/>
        <v>0</v>
      </c>
      <c r="E17" s="36">
        <f t="shared" si="1"/>
        <v>0</v>
      </c>
      <c r="F17" s="9">
        <v>2</v>
      </c>
      <c r="G17" s="15">
        <v>0</v>
      </c>
      <c r="H17" s="14">
        <v>3</v>
      </c>
      <c r="I17" s="15">
        <v>1</v>
      </c>
      <c r="J17" s="14">
        <v>0</v>
      </c>
      <c r="K17" s="15">
        <v>0</v>
      </c>
      <c r="L17" s="14">
        <v>0</v>
      </c>
      <c r="M17" s="15">
        <v>0</v>
      </c>
      <c r="N17" s="14">
        <v>0</v>
      </c>
      <c r="O17" s="15">
        <v>0</v>
      </c>
      <c r="P17" s="14">
        <v>0</v>
      </c>
      <c r="Q17" s="58">
        <v>0</v>
      </c>
      <c r="R17" s="24">
        <f t="shared" si="2"/>
        <v>5</v>
      </c>
      <c r="S17" s="6">
        <f t="shared" si="3"/>
        <v>1</v>
      </c>
      <c r="T17" s="25">
        <f t="shared" si="4"/>
        <v>0.2</v>
      </c>
      <c r="U17" s="3">
        <v>5</v>
      </c>
      <c r="V17" s="77">
        <f t="shared" si="5"/>
        <v>1</v>
      </c>
      <c r="W17" s="3">
        <v>0</v>
      </c>
      <c r="X17" s="53">
        <v>0</v>
      </c>
      <c r="Y17" s="53">
        <v>0</v>
      </c>
      <c r="Z17" s="54">
        <v>0</v>
      </c>
    </row>
    <row r="18" spans="1:26" ht="16.2" x14ac:dyDescent="0.25">
      <c r="A18" s="39" t="s">
        <v>67</v>
      </c>
      <c r="B18" s="40" t="s">
        <v>22</v>
      </c>
      <c r="C18" s="8">
        <f t="shared" si="0"/>
        <v>6</v>
      </c>
      <c r="D18" s="6">
        <f t="shared" si="6"/>
        <v>2</v>
      </c>
      <c r="E18" s="36">
        <f t="shared" si="1"/>
        <v>0.33333333333333331</v>
      </c>
      <c r="F18" s="9">
        <v>2</v>
      </c>
      <c r="G18" s="15">
        <v>0</v>
      </c>
      <c r="H18" s="14">
        <v>3</v>
      </c>
      <c r="I18" s="15">
        <v>2</v>
      </c>
      <c r="J18" s="14">
        <v>2</v>
      </c>
      <c r="K18" s="15">
        <v>0</v>
      </c>
      <c r="L18" s="14">
        <v>3</v>
      </c>
      <c r="M18" s="15">
        <v>1</v>
      </c>
      <c r="N18" s="14">
        <v>2</v>
      </c>
      <c r="O18" s="15">
        <v>0</v>
      </c>
      <c r="P18" s="14">
        <v>3</v>
      </c>
      <c r="Q18" s="58">
        <v>2</v>
      </c>
      <c r="R18" s="24">
        <f t="shared" si="2"/>
        <v>15</v>
      </c>
      <c r="S18" s="6">
        <f t="shared" si="3"/>
        <v>5</v>
      </c>
      <c r="T18" s="25">
        <f t="shared" si="4"/>
        <v>0.33333333333333331</v>
      </c>
      <c r="U18" s="3">
        <v>15</v>
      </c>
      <c r="V18" s="77">
        <f t="shared" si="5"/>
        <v>1</v>
      </c>
      <c r="W18" s="3">
        <v>6</v>
      </c>
      <c r="X18" s="53">
        <v>3</v>
      </c>
      <c r="Y18" s="53">
        <v>16</v>
      </c>
      <c r="Z18" s="54">
        <v>8</v>
      </c>
    </row>
    <row r="19" spans="1:26" ht="16.2" x14ac:dyDescent="0.25">
      <c r="A19" s="39" t="s">
        <v>68</v>
      </c>
      <c r="B19" s="40" t="s">
        <v>22</v>
      </c>
      <c r="C19" s="8">
        <f t="shared" si="0"/>
        <v>4</v>
      </c>
      <c r="D19" s="6">
        <f t="shared" si="6"/>
        <v>1.5</v>
      </c>
      <c r="E19" s="36">
        <f t="shared" si="1"/>
        <v>0.375</v>
      </c>
      <c r="F19" s="9">
        <v>2</v>
      </c>
      <c r="G19" s="15">
        <v>1</v>
      </c>
      <c r="H19" s="14">
        <v>2</v>
      </c>
      <c r="I19" s="15">
        <v>0</v>
      </c>
      <c r="J19" s="14">
        <v>0</v>
      </c>
      <c r="K19" s="15">
        <v>0</v>
      </c>
      <c r="L19" s="14">
        <v>3</v>
      </c>
      <c r="M19" s="15">
        <v>2</v>
      </c>
      <c r="N19" s="14">
        <v>0</v>
      </c>
      <c r="O19" s="15">
        <v>0</v>
      </c>
      <c r="P19" s="14">
        <v>2</v>
      </c>
      <c r="Q19" s="58">
        <v>0</v>
      </c>
      <c r="R19" s="24">
        <f t="shared" si="2"/>
        <v>9</v>
      </c>
      <c r="S19" s="6">
        <f t="shared" si="3"/>
        <v>3</v>
      </c>
      <c r="T19" s="25">
        <f t="shared" si="4"/>
        <v>0.33333333333333331</v>
      </c>
      <c r="U19" s="3">
        <v>7</v>
      </c>
      <c r="V19" s="77">
        <f t="shared" si="5"/>
        <v>0.77777777777777779</v>
      </c>
      <c r="W19" s="3">
        <v>0</v>
      </c>
      <c r="X19" s="53">
        <v>0</v>
      </c>
      <c r="Y19" s="53">
        <v>0</v>
      </c>
      <c r="Z19" s="54">
        <v>0</v>
      </c>
    </row>
    <row r="20" spans="1:26" ht="16.2" x14ac:dyDescent="0.25">
      <c r="A20" s="39" t="s">
        <v>65</v>
      </c>
      <c r="B20" s="40" t="s">
        <v>22</v>
      </c>
      <c r="C20" s="8">
        <f t="shared" si="0"/>
        <v>6</v>
      </c>
      <c r="D20" s="6">
        <f t="shared" si="6"/>
        <v>1</v>
      </c>
      <c r="E20" s="36">
        <f t="shared" si="1"/>
        <v>0.16666666666666666</v>
      </c>
      <c r="F20" s="9">
        <v>2</v>
      </c>
      <c r="G20" s="15">
        <v>0</v>
      </c>
      <c r="H20" s="14">
        <v>3</v>
      </c>
      <c r="I20" s="15">
        <v>2</v>
      </c>
      <c r="J20" s="14">
        <v>3</v>
      </c>
      <c r="K20" s="15">
        <v>1</v>
      </c>
      <c r="L20" s="14">
        <v>3</v>
      </c>
      <c r="M20" s="15">
        <v>1</v>
      </c>
      <c r="N20" s="14">
        <v>3</v>
      </c>
      <c r="O20" s="15">
        <v>1</v>
      </c>
      <c r="P20" s="14">
        <v>3</v>
      </c>
      <c r="Q20" s="58">
        <v>1</v>
      </c>
      <c r="R20" s="24">
        <f t="shared" si="2"/>
        <v>17</v>
      </c>
      <c r="S20" s="6">
        <f t="shared" si="3"/>
        <v>6</v>
      </c>
      <c r="T20" s="25">
        <f t="shared" si="4"/>
        <v>0.35294117647058826</v>
      </c>
      <c r="U20" s="3">
        <v>17</v>
      </c>
      <c r="V20" s="77">
        <f t="shared" si="5"/>
        <v>1</v>
      </c>
      <c r="W20" s="3">
        <v>5</v>
      </c>
      <c r="X20" s="53">
        <v>1</v>
      </c>
      <c r="Y20" s="53">
        <v>12</v>
      </c>
      <c r="Z20" s="54">
        <v>4</v>
      </c>
    </row>
    <row r="21" spans="1:26" ht="16.2" x14ac:dyDescent="0.25">
      <c r="A21" s="39" t="s">
        <v>63</v>
      </c>
      <c r="B21" s="40" t="s">
        <v>22</v>
      </c>
      <c r="C21" s="8">
        <f t="shared" si="0"/>
        <v>5</v>
      </c>
      <c r="D21" s="6">
        <f t="shared" si="6"/>
        <v>2</v>
      </c>
      <c r="E21" s="36">
        <f t="shared" si="1"/>
        <v>0.4</v>
      </c>
      <c r="F21" s="9">
        <v>2</v>
      </c>
      <c r="G21" s="15">
        <v>2</v>
      </c>
      <c r="H21" s="14">
        <v>2</v>
      </c>
      <c r="I21" s="15">
        <v>0</v>
      </c>
      <c r="J21" s="14">
        <v>3</v>
      </c>
      <c r="K21" s="15">
        <v>1</v>
      </c>
      <c r="L21" s="14">
        <v>3</v>
      </c>
      <c r="M21" s="15">
        <v>2</v>
      </c>
      <c r="N21" s="14">
        <v>1</v>
      </c>
      <c r="O21" s="15">
        <v>0</v>
      </c>
      <c r="P21" s="14">
        <v>0</v>
      </c>
      <c r="Q21" s="58">
        <v>0</v>
      </c>
      <c r="R21" s="24">
        <f t="shared" si="2"/>
        <v>11</v>
      </c>
      <c r="S21" s="6">
        <f t="shared" si="3"/>
        <v>5</v>
      </c>
      <c r="T21" s="25">
        <f t="shared" si="4"/>
        <v>0.45454545454545453</v>
      </c>
      <c r="U21" s="3">
        <v>9</v>
      </c>
      <c r="V21" s="77">
        <f t="shared" si="5"/>
        <v>0.81818181818181823</v>
      </c>
      <c r="W21" s="3">
        <v>6</v>
      </c>
      <c r="X21" s="53">
        <v>1</v>
      </c>
      <c r="Y21" s="53">
        <v>12</v>
      </c>
      <c r="Z21" s="54">
        <v>3</v>
      </c>
    </row>
    <row r="22" spans="1:26" ht="16.2" x14ac:dyDescent="0.25">
      <c r="A22" s="39" t="s">
        <v>64</v>
      </c>
      <c r="B22" s="40" t="s">
        <v>22</v>
      </c>
      <c r="C22" s="8">
        <f t="shared" si="0"/>
        <v>5</v>
      </c>
      <c r="D22" s="6">
        <f t="shared" si="6"/>
        <v>2</v>
      </c>
      <c r="E22" s="36">
        <f t="shared" si="1"/>
        <v>0.4</v>
      </c>
      <c r="F22" s="9">
        <v>2</v>
      </c>
      <c r="G22" s="15">
        <v>0</v>
      </c>
      <c r="H22" s="14">
        <v>2</v>
      </c>
      <c r="I22" s="15">
        <v>2</v>
      </c>
      <c r="J22" s="14">
        <v>2</v>
      </c>
      <c r="K22" s="15">
        <v>2</v>
      </c>
      <c r="L22" s="14">
        <v>2</v>
      </c>
      <c r="M22" s="15">
        <v>0</v>
      </c>
      <c r="N22" s="14">
        <v>0</v>
      </c>
      <c r="O22" s="15">
        <v>0</v>
      </c>
      <c r="P22" s="14">
        <v>3</v>
      </c>
      <c r="Q22" s="58">
        <v>1</v>
      </c>
      <c r="R22" s="24">
        <f t="shared" si="2"/>
        <v>11</v>
      </c>
      <c r="S22" s="6">
        <f t="shared" si="3"/>
        <v>5</v>
      </c>
      <c r="T22" s="25">
        <f t="shared" si="4"/>
        <v>0.45454545454545453</v>
      </c>
      <c r="U22" s="3">
        <v>3</v>
      </c>
      <c r="V22" s="77">
        <f t="shared" si="5"/>
        <v>0.27272727272727271</v>
      </c>
      <c r="W22" s="3">
        <v>5</v>
      </c>
      <c r="X22" s="53">
        <v>1</v>
      </c>
      <c r="Y22" s="53">
        <v>13</v>
      </c>
      <c r="Z22" s="54">
        <v>5</v>
      </c>
    </row>
    <row r="23" spans="1:26" ht="16.2" x14ac:dyDescent="0.25">
      <c r="A23" s="39" t="s">
        <v>69</v>
      </c>
      <c r="B23" s="40" t="s">
        <v>22</v>
      </c>
      <c r="C23" s="8">
        <f t="shared" si="0"/>
        <v>3</v>
      </c>
      <c r="D23" s="6">
        <f t="shared" si="6"/>
        <v>1.5</v>
      </c>
      <c r="E23" s="36">
        <f t="shared" si="1"/>
        <v>0.5</v>
      </c>
      <c r="F23" s="9">
        <v>2</v>
      </c>
      <c r="G23" s="15">
        <v>1</v>
      </c>
      <c r="H23" s="14">
        <v>3</v>
      </c>
      <c r="I23" s="15">
        <v>1</v>
      </c>
      <c r="J23" s="14">
        <v>3</v>
      </c>
      <c r="K23" s="15">
        <v>2</v>
      </c>
      <c r="L23" s="14">
        <v>0</v>
      </c>
      <c r="M23" s="15">
        <v>0</v>
      </c>
      <c r="N23" s="14">
        <v>0</v>
      </c>
      <c r="O23" s="15">
        <v>0</v>
      </c>
      <c r="P23" s="14">
        <v>0</v>
      </c>
      <c r="Q23" s="58">
        <v>0</v>
      </c>
      <c r="R23" s="24">
        <f t="shared" si="2"/>
        <v>8</v>
      </c>
      <c r="S23" s="6">
        <f t="shared" si="3"/>
        <v>4</v>
      </c>
      <c r="T23" s="25">
        <f t="shared" si="4"/>
        <v>0.5</v>
      </c>
      <c r="U23" s="3">
        <v>3</v>
      </c>
      <c r="V23" s="77">
        <f t="shared" si="5"/>
        <v>0.375</v>
      </c>
      <c r="W23" s="3">
        <v>0</v>
      </c>
      <c r="X23" s="53">
        <v>0</v>
      </c>
      <c r="Y23" s="53">
        <v>0</v>
      </c>
      <c r="Z23" s="54">
        <v>0</v>
      </c>
    </row>
    <row r="24" spans="1:26" ht="16.2" x14ac:dyDescent="0.25">
      <c r="A24" s="39" t="s">
        <v>70</v>
      </c>
      <c r="B24" s="40" t="s">
        <v>22</v>
      </c>
      <c r="C24" s="8">
        <f t="shared" si="0"/>
        <v>3</v>
      </c>
      <c r="D24" s="6">
        <f t="shared" si="6"/>
        <v>2</v>
      </c>
      <c r="E24" s="36">
        <f t="shared" si="1"/>
        <v>0.66666666666666663</v>
      </c>
      <c r="F24" s="9">
        <v>2</v>
      </c>
      <c r="G24" s="15">
        <v>2</v>
      </c>
      <c r="H24" s="14">
        <v>0</v>
      </c>
      <c r="I24" s="15">
        <v>0</v>
      </c>
      <c r="J24" s="14">
        <v>3</v>
      </c>
      <c r="K24" s="15">
        <v>2</v>
      </c>
      <c r="L24" s="14">
        <v>2</v>
      </c>
      <c r="M24" s="15">
        <v>0</v>
      </c>
      <c r="N24" s="14">
        <v>0</v>
      </c>
      <c r="O24" s="15">
        <v>0</v>
      </c>
      <c r="P24" s="14">
        <v>0</v>
      </c>
      <c r="Q24" s="58">
        <v>0</v>
      </c>
      <c r="R24" s="24">
        <f t="shared" si="2"/>
        <v>7</v>
      </c>
      <c r="S24" s="6">
        <f t="shared" si="3"/>
        <v>4</v>
      </c>
      <c r="T24" s="25">
        <f t="shared" si="4"/>
        <v>0.5714285714285714</v>
      </c>
      <c r="U24" s="3">
        <v>5</v>
      </c>
      <c r="V24" s="77">
        <f t="shared" si="5"/>
        <v>0.7142857142857143</v>
      </c>
      <c r="W24" s="3">
        <v>0</v>
      </c>
      <c r="X24" s="53">
        <v>0</v>
      </c>
      <c r="Y24" s="53">
        <v>0</v>
      </c>
      <c r="Z24" s="54">
        <v>0</v>
      </c>
    </row>
    <row r="25" spans="1:26" ht="16.2" x14ac:dyDescent="0.25">
      <c r="A25" s="39" t="s">
        <v>66</v>
      </c>
      <c r="B25" s="40" t="s">
        <v>22</v>
      </c>
      <c r="C25" s="8">
        <f t="shared" si="0"/>
        <v>3</v>
      </c>
      <c r="D25" s="6">
        <f t="shared" si="6"/>
        <v>2.5</v>
      </c>
      <c r="E25" s="36">
        <f t="shared" si="1"/>
        <v>0.83333333333333337</v>
      </c>
      <c r="F25" s="9">
        <v>0</v>
      </c>
      <c r="G25" s="15">
        <v>0</v>
      </c>
      <c r="H25" s="14">
        <v>0</v>
      </c>
      <c r="I25" s="15">
        <v>0</v>
      </c>
      <c r="J25" s="14">
        <v>0</v>
      </c>
      <c r="K25" s="15">
        <v>0</v>
      </c>
      <c r="L25" s="14">
        <v>2</v>
      </c>
      <c r="M25" s="15">
        <v>1</v>
      </c>
      <c r="N25" s="14">
        <v>1</v>
      </c>
      <c r="O25" s="15">
        <v>1</v>
      </c>
      <c r="P25" s="14">
        <v>3</v>
      </c>
      <c r="Q25" s="58">
        <v>2</v>
      </c>
      <c r="R25" s="24">
        <f t="shared" si="2"/>
        <v>6</v>
      </c>
      <c r="S25" s="6">
        <f t="shared" si="3"/>
        <v>4</v>
      </c>
      <c r="T25" s="25">
        <f t="shared" si="4"/>
        <v>0.66666666666666663</v>
      </c>
      <c r="U25" s="3">
        <v>6</v>
      </c>
      <c r="V25" s="77">
        <f t="shared" si="5"/>
        <v>1</v>
      </c>
      <c r="W25" s="3">
        <v>0</v>
      </c>
      <c r="X25" s="53">
        <v>0</v>
      </c>
      <c r="Y25" s="53">
        <v>0</v>
      </c>
      <c r="Z25" s="54">
        <v>0</v>
      </c>
    </row>
    <row r="26" spans="1:26" ht="16.2" x14ac:dyDescent="0.25">
      <c r="A26" s="39" t="s">
        <v>88</v>
      </c>
      <c r="B26" s="40" t="s">
        <v>22</v>
      </c>
      <c r="C26" s="8">
        <f t="shared" si="0"/>
        <v>3</v>
      </c>
      <c r="D26" s="6">
        <f t="shared" si="6"/>
        <v>2</v>
      </c>
      <c r="E26" s="36">
        <f t="shared" si="1"/>
        <v>0.66666666666666663</v>
      </c>
      <c r="F26" s="9">
        <v>2</v>
      </c>
      <c r="G26" s="15">
        <v>2</v>
      </c>
      <c r="H26" s="14">
        <v>0</v>
      </c>
      <c r="I26" s="15">
        <v>0</v>
      </c>
      <c r="J26" s="14">
        <v>2</v>
      </c>
      <c r="K26" s="15">
        <v>0</v>
      </c>
      <c r="L26" s="14">
        <v>2</v>
      </c>
      <c r="M26" s="15">
        <v>2</v>
      </c>
      <c r="N26" s="14">
        <v>0</v>
      </c>
      <c r="O26" s="15">
        <v>0</v>
      </c>
      <c r="P26" s="14">
        <v>0</v>
      </c>
      <c r="Q26" s="58">
        <v>0</v>
      </c>
      <c r="R26" s="24">
        <f t="shared" si="2"/>
        <v>6</v>
      </c>
      <c r="S26" s="6">
        <f t="shared" si="3"/>
        <v>4</v>
      </c>
      <c r="T26" s="25">
        <f t="shared" si="4"/>
        <v>0.66666666666666663</v>
      </c>
      <c r="U26" s="3">
        <v>2</v>
      </c>
      <c r="V26" s="77">
        <f t="shared" si="5"/>
        <v>0.33333333333333331</v>
      </c>
      <c r="W26" s="3">
        <v>3</v>
      </c>
      <c r="X26" s="53">
        <v>1</v>
      </c>
      <c r="Y26" s="53">
        <v>8</v>
      </c>
      <c r="Z26" s="54">
        <v>3</v>
      </c>
    </row>
    <row r="27" spans="1:26" ht="16.2" x14ac:dyDescent="0.25">
      <c r="A27" s="39" t="s">
        <v>21</v>
      </c>
      <c r="B27" s="40" t="s">
        <v>22</v>
      </c>
      <c r="C27" s="8">
        <f t="shared" si="0"/>
        <v>6</v>
      </c>
      <c r="D27" s="6">
        <f t="shared" si="6"/>
        <v>6</v>
      </c>
      <c r="E27" s="36">
        <f t="shared" si="1"/>
        <v>1</v>
      </c>
      <c r="F27" s="9">
        <v>2</v>
      </c>
      <c r="G27" s="15">
        <v>2</v>
      </c>
      <c r="H27" s="14">
        <v>2</v>
      </c>
      <c r="I27" s="15">
        <v>2</v>
      </c>
      <c r="J27" s="14">
        <v>2</v>
      </c>
      <c r="K27" s="15">
        <v>2</v>
      </c>
      <c r="L27" s="14">
        <v>2</v>
      </c>
      <c r="M27" s="15">
        <v>2</v>
      </c>
      <c r="N27" s="14">
        <v>3</v>
      </c>
      <c r="O27" s="15">
        <v>2</v>
      </c>
      <c r="P27" s="14">
        <v>2</v>
      </c>
      <c r="Q27" s="58">
        <v>2</v>
      </c>
      <c r="R27" s="24">
        <f t="shared" si="2"/>
        <v>13</v>
      </c>
      <c r="S27" s="6">
        <f t="shared" si="3"/>
        <v>12</v>
      </c>
      <c r="T27" s="25">
        <f t="shared" si="4"/>
        <v>0.92307692307692313</v>
      </c>
      <c r="U27" s="3">
        <v>13</v>
      </c>
      <c r="V27" s="77">
        <f t="shared" si="5"/>
        <v>1</v>
      </c>
      <c r="W27" s="3">
        <v>6</v>
      </c>
      <c r="X27" s="53">
        <v>6</v>
      </c>
      <c r="Y27" s="53">
        <v>14</v>
      </c>
      <c r="Z27" s="54">
        <v>12</v>
      </c>
    </row>
    <row r="28" spans="1:26" ht="16.2" x14ac:dyDescent="0.25">
      <c r="A28" s="39" t="s">
        <v>89</v>
      </c>
      <c r="B28" s="40" t="s">
        <v>22</v>
      </c>
      <c r="C28" s="8">
        <f t="shared" si="0"/>
        <v>2</v>
      </c>
      <c r="D28" s="6">
        <f t="shared" si="6"/>
        <v>2</v>
      </c>
      <c r="E28" s="36">
        <f t="shared" si="1"/>
        <v>1</v>
      </c>
      <c r="F28" s="9">
        <v>0</v>
      </c>
      <c r="G28" s="15">
        <v>0</v>
      </c>
      <c r="H28" s="14">
        <v>0</v>
      </c>
      <c r="I28" s="15">
        <v>0</v>
      </c>
      <c r="J28" s="14">
        <v>0</v>
      </c>
      <c r="K28" s="15">
        <v>0</v>
      </c>
      <c r="L28" s="14">
        <v>1</v>
      </c>
      <c r="M28" s="15">
        <v>1</v>
      </c>
      <c r="N28" s="14">
        <v>2</v>
      </c>
      <c r="O28" s="15">
        <v>2</v>
      </c>
      <c r="P28" s="14">
        <v>0</v>
      </c>
      <c r="Q28" s="58">
        <v>0</v>
      </c>
      <c r="R28" s="24">
        <f t="shared" si="2"/>
        <v>3</v>
      </c>
      <c r="S28" s="6">
        <f t="shared" si="3"/>
        <v>3</v>
      </c>
      <c r="T28" s="25">
        <f t="shared" si="4"/>
        <v>1</v>
      </c>
      <c r="U28" s="3">
        <v>3</v>
      </c>
      <c r="V28" s="77">
        <f t="shared" si="5"/>
        <v>1</v>
      </c>
      <c r="W28" s="3">
        <v>5</v>
      </c>
      <c r="X28" s="53">
        <v>3</v>
      </c>
      <c r="Y28" s="53">
        <v>14</v>
      </c>
      <c r="Z28" s="54">
        <v>8</v>
      </c>
    </row>
    <row r="29" spans="1:26" ht="16.2" x14ac:dyDescent="0.25">
      <c r="A29" s="39" t="s">
        <v>72</v>
      </c>
      <c r="B29" s="40" t="s">
        <v>22</v>
      </c>
      <c r="C29" s="8">
        <f t="shared" si="0"/>
        <v>0</v>
      </c>
      <c r="D29" s="6">
        <f t="shared" si="6"/>
        <v>0</v>
      </c>
      <c r="E29" s="36" t="e">
        <f t="shared" si="1"/>
        <v>#DIV/0!</v>
      </c>
      <c r="F29" s="9">
        <v>0</v>
      </c>
      <c r="G29" s="15">
        <v>0</v>
      </c>
      <c r="H29" s="14">
        <v>0</v>
      </c>
      <c r="I29" s="15">
        <v>0</v>
      </c>
      <c r="J29" s="14">
        <v>0</v>
      </c>
      <c r="K29" s="15">
        <v>0</v>
      </c>
      <c r="L29" s="14">
        <v>0</v>
      </c>
      <c r="M29" s="15">
        <v>0</v>
      </c>
      <c r="N29" s="14">
        <v>0</v>
      </c>
      <c r="O29" s="15">
        <v>0</v>
      </c>
      <c r="P29" s="14">
        <v>0</v>
      </c>
      <c r="Q29" s="58">
        <v>0</v>
      </c>
      <c r="R29" s="24">
        <f t="shared" si="2"/>
        <v>0</v>
      </c>
      <c r="S29" s="6">
        <f t="shared" si="3"/>
        <v>0</v>
      </c>
      <c r="T29" s="25" t="e">
        <f t="shared" si="4"/>
        <v>#DIV/0!</v>
      </c>
      <c r="U29" s="3">
        <v>0</v>
      </c>
      <c r="V29" s="77" t="e">
        <f t="shared" si="5"/>
        <v>#DIV/0!</v>
      </c>
      <c r="W29" s="3">
        <v>0</v>
      </c>
      <c r="X29" s="53">
        <v>0</v>
      </c>
      <c r="Y29" s="53">
        <v>0</v>
      </c>
      <c r="Z29" s="54">
        <v>0</v>
      </c>
    </row>
    <row r="30" spans="1:26" ht="16.2" x14ac:dyDescent="0.25">
      <c r="A30" s="39" t="s">
        <v>41</v>
      </c>
      <c r="B30" s="40" t="s">
        <v>24</v>
      </c>
      <c r="C30" s="8">
        <f t="shared" si="0"/>
        <v>1</v>
      </c>
      <c r="D30" s="6">
        <f t="shared" si="6"/>
        <v>0</v>
      </c>
      <c r="E30" s="36">
        <f t="shared" si="1"/>
        <v>0</v>
      </c>
      <c r="F30" s="9">
        <v>0</v>
      </c>
      <c r="G30" s="15">
        <v>0</v>
      </c>
      <c r="H30" s="14">
        <v>0</v>
      </c>
      <c r="I30" s="15">
        <v>0</v>
      </c>
      <c r="J30" s="14">
        <v>0</v>
      </c>
      <c r="K30" s="15">
        <v>0</v>
      </c>
      <c r="L30" s="14">
        <v>2</v>
      </c>
      <c r="M30" s="15">
        <v>0</v>
      </c>
      <c r="N30" s="14">
        <v>0</v>
      </c>
      <c r="O30" s="15">
        <v>0</v>
      </c>
      <c r="P30" s="14">
        <v>0</v>
      </c>
      <c r="Q30" s="58">
        <v>0</v>
      </c>
      <c r="R30" s="24">
        <f t="shared" si="2"/>
        <v>2</v>
      </c>
      <c r="S30" s="6">
        <f t="shared" si="3"/>
        <v>0</v>
      </c>
      <c r="T30" s="25">
        <f t="shared" si="4"/>
        <v>0</v>
      </c>
      <c r="U30" s="3">
        <v>2</v>
      </c>
      <c r="V30" s="77">
        <f t="shared" si="5"/>
        <v>1</v>
      </c>
      <c r="W30" s="32">
        <v>0</v>
      </c>
      <c r="X30" s="7">
        <v>0</v>
      </c>
      <c r="Y30" s="7">
        <v>0</v>
      </c>
      <c r="Z30" s="33">
        <v>0</v>
      </c>
    </row>
    <row r="31" spans="1:26" ht="16.2" x14ac:dyDescent="0.25">
      <c r="A31" s="39" t="s">
        <v>43</v>
      </c>
      <c r="B31" s="40" t="s">
        <v>24</v>
      </c>
      <c r="C31" s="8">
        <f t="shared" si="0"/>
        <v>1</v>
      </c>
      <c r="D31" s="6">
        <f t="shared" si="6"/>
        <v>0</v>
      </c>
      <c r="E31" s="36">
        <f t="shared" si="1"/>
        <v>0</v>
      </c>
      <c r="F31" s="9">
        <v>2</v>
      </c>
      <c r="G31" s="15">
        <v>0</v>
      </c>
      <c r="H31" s="14">
        <v>0</v>
      </c>
      <c r="I31" s="15">
        <v>0</v>
      </c>
      <c r="J31" s="14">
        <v>0</v>
      </c>
      <c r="K31" s="15">
        <v>0</v>
      </c>
      <c r="L31" s="14">
        <v>0</v>
      </c>
      <c r="M31" s="15">
        <v>0</v>
      </c>
      <c r="N31" s="14">
        <v>0</v>
      </c>
      <c r="O31" s="15">
        <v>0</v>
      </c>
      <c r="P31" s="14">
        <v>0</v>
      </c>
      <c r="Q31" s="58">
        <v>0</v>
      </c>
      <c r="R31" s="24">
        <f t="shared" si="2"/>
        <v>2</v>
      </c>
      <c r="S31" s="6">
        <f t="shared" si="3"/>
        <v>0</v>
      </c>
      <c r="T31" s="25">
        <f t="shared" si="4"/>
        <v>0</v>
      </c>
      <c r="U31" s="3">
        <v>1</v>
      </c>
      <c r="V31" s="77">
        <f t="shared" si="5"/>
        <v>0.5</v>
      </c>
      <c r="W31" s="3">
        <v>3</v>
      </c>
      <c r="X31" s="53">
        <v>1</v>
      </c>
      <c r="Y31" s="53">
        <v>4</v>
      </c>
      <c r="Z31" s="54">
        <v>2</v>
      </c>
    </row>
    <row r="32" spans="1:26" ht="16.2" x14ac:dyDescent="0.25">
      <c r="A32" s="39" t="s">
        <v>44</v>
      </c>
      <c r="B32" s="40" t="s">
        <v>24</v>
      </c>
      <c r="C32" s="8">
        <f t="shared" si="0"/>
        <v>3</v>
      </c>
      <c r="D32" s="6">
        <f t="shared" si="6"/>
        <v>0</v>
      </c>
      <c r="E32" s="36">
        <f t="shared" si="1"/>
        <v>0</v>
      </c>
      <c r="F32" s="9">
        <v>2</v>
      </c>
      <c r="G32" s="15">
        <v>0</v>
      </c>
      <c r="H32" s="14">
        <v>2</v>
      </c>
      <c r="I32" s="15">
        <v>0</v>
      </c>
      <c r="J32" s="14">
        <v>2</v>
      </c>
      <c r="K32" s="15">
        <v>0</v>
      </c>
      <c r="L32" s="14">
        <v>0</v>
      </c>
      <c r="M32" s="15">
        <v>0</v>
      </c>
      <c r="N32" s="14">
        <v>0</v>
      </c>
      <c r="O32" s="15">
        <v>0</v>
      </c>
      <c r="P32" s="14">
        <v>0</v>
      </c>
      <c r="Q32" s="58">
        <v>0</v>
      </c>
      <c r="R32" s="24">
        <f t="shared" si="2"/>
        <v>6</v>
      </c>
      <c r="S32" s="6">
        <f t="shared" si="3"/>
        <v>0</v>
      </c>
      <c r="T32" s="25">
        <f t="shared" si="4"/>
        <v>0</v>
      </c>
      <c r="U32" s="3">
        <v>6</v>
      </c>
      <c r="V32" s="77">
        <f t="shared" si="5"/>
        <v>1</v>
      </c>
      <c r="W32" s="3">
        <v>3</v>
      </c>
      <c r="X32" s="53">
        <v>0</v>
      </c>
      <c r="Y32" s="53">
        <v>5</v>
      </c>
      <c r="Z32" s="54">
        <v>0</v>
      </c>
    </row>
    <row r="33" spans="1:26" ht="16.2" x14ac:dyDescent="0.25">
      <c r="A33" s="39" t="s">
        <v>45</v>
      </c>
      <c r="B33" s="40" t="s">
        <v>24</v>
      </c>
      <c r="C33" s="8">
        <f t="shared" si="0"/>
        <v>4</v>
      </c>
      <c r="D33" s="6">
        <f t="shared" si="6"/>
        <v>0</v>
      </c>
      <c r="E33" s="36">
        <f t="shared" si="1"/>
        <v>0</v>
      </c>
      <c r="F33" s="9">
        <v>0</v>
      </c>
      <c r="G33" s="15">
        <v>0</v>
      </c>
      <c r="H33" s="14">
        <v>2</v>
      </c>
      <c r="I33" s="15">
        <v>0</v>
      </c>
      <c r="J33" s="14">
        <v>2</v>
      </c>
      <c r="K33" s="15">
        <v>0</v>
      </c>
      <c r="L33" s="14">
        <v>2</v>
      </c>
      <c r="M33" s="15">
        <v>0</v>
      </c>
      <c r="N33" s="14">
        <v>2</v>
      </c>
      <c r="O33" s="15">
        <v>0</v>
      </c>
      <c r="P33" s="14">
        <v>0</v>
      </c>
      <c r="Q33" s="58">
        <v>0</v>
      </c>
      <c r="R33" s="24">
        <f t="shared" si="2"/>
        <v>8</v>
      </c>
      <c r="S33" s="6">
        <f t="shared" si="3"/>
        <v>0</v>
      </c>
      <c r="T33" s="25">
        <f t="shared" si="4"/>
        <v>0</v>
      </c>
      <c r="U33" s="3">
        <v>3</v>
      </c>
      <c r="V33" s="77">
        <f t="shared" si="5"/>
        <v>0.375</v>
      </c>
      <c r="W33" s="3">
        <v>4</v>
      </c>
      <c r="X33" s="53">
        <v>0</v>
      </c>
      <c r="Y33" s="53">
        <v>9</v>
      </c>
      <c r="Z33" s="54">
        <v>1</v>
      </c>
    </row>
    <row r="34" spans="1:26" ht="16.2" x14ac:dyDescent="0.25">
      <c r="A34" s="39">
        <v>1.1299999999999999</v>
      </c>
      <c r="B34" s="40" t="s">
        <v>24</v>
      </c>
      <c r="C34" s="8">
        <f t="shared" si="0"/>
        <v>2</v>
      </c>
      <c r="D34" s="6">
        <f t="shared" si="6"/>
        <v>0</v>
      </c>
      <c r="E34" s="36"/>
      <c r="F34" s="9">
        <v>0</v>
      </c>
      <c r="G34" s="15">
        <v>0</v>
      </c>
      <c r="H34" s="14">
        <v>0</v>
      </c>
      <c r="I34" s="15">
        <v>0</v>
      </c>
      <c r="J34" s="14">
        <v>0</v>
      </c>
      <c r="K34" s="15">
        <v>0</v>
      </c>
      <c r="L34" s="14">
        <v>0</v>
      </c>
      <c r="M34" s="15">
        <v>0</v>
      </c>
      <c r="N34" s="14">
        <v>2</v>
      </c>
      <c r="O34" s="15">
        <v>0</v>
      </c>
      <c r="P34" s="14">
        <v>2</v>
      </c>
      <c r="Q34" s="63">
        <v>0</v>
      </c>
      <c r="R34" s="24">
        <f t="shared" si="2"/>
        <v>4</v>
      </c>
      <c r="S34" s="6">
        <f t="shared" si="3"/>
        <v>0</v>
      </c>
      <c r="T34" s="25">
        <f t="shared" si="4"/>
        <v>0</v>
      </c>
      <c r="U34" s="3">
        <v>2</v>
      </c>
      <c r="V34" s="77">
        <f t="shared" si="5"/>
        <v>0.5</v>
      </c>
      <c r="W34" s="3"/>
      <c r="X34" s="61"/>
      <c r="Y34" s="61"/>
      <c r="Z34" s="62"/>
    </row>
    <row r="35" spans="1:26" ht="16.2" x14ac:dyDescent="0.25">
      <c r="A35" s="39" t="s">
        <v>50</v>
      </c>
      <c r="B35" s="78" t="s">
        <v>24</v>
      </c>
      <c r="C35" s="8">
        <f t="shared" si="0"/>
        <v>3</v>
      </c>
      <c r="D35" s="6">
        <f t="shared" si="6"/>
        <v>0</v>
      </c>
      <c r="E35" s="36">
        <f t="shared" si="1"/>
        <v>0</v>
      </c>
      <c r="F35" s="9">
        <v>0</v>
      </c>
      <c r="G35" s="15">
        <v>0</v>
      </c>
      <c r="H35" s="14">
        <v>2</v>
      </c>
      <c r="I35" s="15">
        <v>0</v>
      </c>
      <c r="J35" s="14">
        <v>2</v>
      </c>
      <c r="K35" s="15">
        <v>0</v>
      </c>
      <c r="L35" s="14">
        <v>2</v>
      </c>
      <c r="M35" s="15">
        <v>0</v>
      </c>
      <c r="N35" s="14">
        <v>0</v>
      </c>
      <c r="O35" s="15">
        <v>0</v>
      </c>
      <c r="P35" s="14">
        <v>0</v>
      </c>
      <c r="Q35" s="58">
        <v>0</v>
      </c>
      <c r="R35" s="24">
        <f t="shared" si="2"/>
        <v>6</v>
      </c>
      <c r="S35" s="6">
        <f t="shared" si="3"/>
        <v>0</v>
      </c>
      <c r="T35" s="25">
        <f t="shared" si="4"/>
        <v>0</v>
      </c>
      <c r="U35" s="3">
        <v>3</v>
      </c>
      <c r="V35" s="77">
        <f t="shared" si="5"/>
        <v>0.5</v>
      </c>
      <c r="W35" s="3">
        <v>0</v>
      </c>
      <c r="X35" s="53">
        <v>0</v>
      </c>
      <c r="Y35" s="53">
        <v>0</v>
      </c>
      <c r="Z35" s="54">
        <v>0</v>
      </c>
    </row>
    <row r="36" spans="1:26" ht="16.2" x14ac:dyDescent="0.25">
      <c r="A36" s="39" t="s">
        <v>91</v>
      </c>
      <c r="B36" s="40" t="s">
        <v>24</v>
      </c>
      <c r="C36" s="8">
        <f t="shared" si="0"/>
        <v>2</v>
      </c>
      <c r="D36" s="6">
        <f t="shared" si="6"/>
        <v>0</v>
      </c>
      <c r="E36" s="36">
        <f t="shared" si="1"/>
        <v>0</v>
      </c>
      <c r="F36" s="9">
        <v>0</v>
      </c>
      <c r="G36" s="15">
        <v>0</v>
      </c>
      <c r="H36" s="14">
        <v>0</v>
      </c>
      <c r="I36" s="15">
        <v>0</v>
      </c>
      <c r="J36" s="14">
        <v>0</v>
      </c>
      <c r="K36" s="15">
        <v>0</v>
      </c>
      <c r="L36" s="14">
        <v>3</v>
      </c>
      <c r="M36" s="15">
        <v>1</v>
      </c>
      <c r="N36" s="14">
        <v>0</v>
      </c>
      <c r="O36" s="15">
        <v>0</v>
      </c>
      <c r="P36" s="14">
        <v>2</v>
      </c>
      <c r="Q36" s="58">
        <v>0</v>
      </c>
      <c r="R36" s="24">
        <f t="shared" si="2"/>
        <v>5</v>
      </c>
      <c r="S36" s="6">
        <f t="shared" si="3"/>
        <v>1</v>
      </c>
      <c r="T36" s="25">
        <f t="shared" si="4"/>
        <v>0.2</v>
      </c>
      <c r="U36" s="3">
        <v>5</v>
      </c>
      <c r="V36" s="77">
        <f t="shared" si="5"/>
        <v>1</v>
      </c>
      <c r="W36" s="3">
        <v>0</v>
      </c>
      <c r="X36" s="53">
        <v>0</v>
      </c>
      <c r="Y36" s="53">
        <v>0</v>
      </c>
      <c r="Z36" s="54">
        <v>0</v>
      </c>
    </row>
    <row r="37" spans="1:26" ht="16.2" x14ac:dyDescent="0.25">
      <c r="A37" s="39" t="s">
        <v>42</v>
      </c>
      <c r="B37" s="40" t="s">
        <v>24</v>
      </c>
      <c r="C37" s="8">
        <f t="shared" si="0"/>
        <v>4</v>
      </c>
      <c r="D37" s="6">
        <f t="shared" si="6"/>
        <v>1</v>
      </c>
      <c r="E37" s="36">
        <f t="shared" si="1"/>
        <v>0.25</v>
      </c>
      <c r="F37" s="9">
        <v>0</v>
      </c>
      <c r="G37" s="15">
        <v>0</v>
      </c>
      <c r="H37" s="14">
        <v>2</v>
      </c>
      <c r="I37" s="15">
        <v>0</v>
      </c>
      <c r="J37" s="14">
        <v>2</v>
      </c>
      <c r="K37" s="15">
        <v>2</v>
      </c>
      <c r="L37" s="14">
        <v>2</v>
      </c>
      <c r="M37" s="15">
        <v>0</v>
      </c>
      <c r="N37" s="14">
        <v>0</v>
      </c>
      <c r="O37" s="15">
        <v>0</v>
      </c>
      <c r="P37" s="14">
        <v>2</v>
      </c>
      <c r="Q37" s="58">
        <v>0</v>
      </c>
      <c r="R37" s="24">
        <f t="shared" si="2"/>
        <v>8</v>
      </c>
      <c r="S37" s="6">
        <f t="shared" si="3"/>
        <v>2</v>
      </c>
      <c r="T37" s="25">
        <f t="shared" si="4"/>
        <v>0.25</v>
      </c>
      <c r="U37" s="3">
        <v>5</v>
      </c>
      <c r="V37" s="77">
        <f t="shared" si="5"/>
        <v>0.625</v>
      </c>
      <c r="W37" s="32">
        <v>0</v>
      </c>
      <c r="X37" s="7">
        <v>0</v>
      </c>
      <c r="Y37" s="7">
        <v>0</v>
      </c>
      <c r="Z37" s="33">
        <v>0</v>
      </c>
    </row>
    <row r="38" spans="1:26" ht="16.2" x14ac:dyDescent="0.25">
      <c r="A38" s="39" t="s">
        <v>47</v>
      </c>
      <c r="B38" s="40" t="s">
        <v>24</v>
      </c>
      <c r="C38" s="8">
        <f t="shared" si="0"/>
        <v>3</v>
      </c>
      <c r="D38" s="6">
        <f t="shared" si="6"/>
        <v>1</v>
      </c>
      <c r="E38" s="36">
        <f t="shared" si="1"/>
        <v>0.33333333333333331</v>
      </c>
      <c r="F38" s="9">
        <v>0</v>
      </c>
      <c r="G38" s="15">
        <v>0</v>
      </c>
      <c r="H38" s="14">
        <v>0</v>
      </c>
      <c r="I38" s="15">
        <v>0</v>
      </c>
      <c r="J38" s="14">
        <v>0</v>
      </c>
      <c r="K38" s="15">
        <v>0</v>
      </c>
      <c r="L38" s="14">
        <v>2</v>
      </c>
      <c r="M38" s="15">
        <v>0</v>
      </c>
      <c r="N38" s="14">
        <v>2</v>
      </c>
      <c r="O38" s="15">
        <v>2</v>
      </c>
      <c r="P38" s="14">
        <v>2</v>
      </c>
      <c r="Q38" s="58">
        <v>0</v>
      </c>
      <c r="R38" s="24">
        <f t="shared" si="2"/>
        <v>6</v>
      </c>
      <c r="S38" s="6">
        <f t="shared" si="3"/>
        <v>2</v>
      </c>
      <c r="T38" s="25">
        <f t="shared" si="4"/>
        <v>0.33333333333333331</v>
      </c>
      <c r="U38" s="3">
        <v>6</v>
      </c>
      <c r="V38" s="77">
        <f t="shared" si="5"/>
        <v>1</v>
      </c>
      <c r="W38" s="3">
        <v>0</v>
      </c>
      <c r="X38" s="53">
        <v>0</v>
      </c>
      <c r="Y38" s="53">
        <v>0</v>
      </c>
      <c r="Z38" s="54">
        <v>0</v>
      </c>
    </row>
    <row r="39" spans="1:26" ht="16.2" x14ac:dyDescent="0.25">
      <c r="A39" s="39" t="s">
        <v>49</v>
      </c>
      <c r="B39" s="40" t="s">
        <v>24</v>
      </c>
      <c r="C39" s="8">
        <f t="shared" si="0"/>
        <v>3</v>
      </c>
      <c r="D39" s="6">
        <f t="shared" si="6"/>
        <v>1</v>
      </c>
      <c r="E39" s="36">
        <f t="shared" si="1"/>
        <v>0.33333333333333331</v>
      </c>
      <c r="F39" s="9">
        <v>2</v>
      </c>
      <c r="G39" s="15">
        <v>0</v>
      </c>
      <c r="H39" s="14">
        <v>0</v>
      </c>
      <c r="I39" s="15">
        <v>0</v>
      </c>
      <c r="J39" s="14">
        <v>0</v>
      </c>
      <c r="K39" s="15">
        <v>0</v>
      </c>
      <c r="L39" s="14">
        <v>2</v>
      </c>
      <c r="M39" s="15">
        <v>2</v>
      </c>
      <c r="N39" s="14">
        <v>0</v>
      </c>
      <c r="O39" s="15">
        <v>0</v>
      </c>
      <c r="P39" s="14">
        <v>2</v>
      </c>
      <c r="Q39" s="58">
        <v>0</v>
      </c>
      <c r="R39" s="24">
        <f t="shared" si="2"/>
        <v>6</v>
      </c>
      <c r="S39" s="6">
        <f t="shared" si="3"/>
        <v>2</v>
      </c>
      <c r="T39" s="25">
        <f t="shared" si="4"/>
        <v>0.33333333333333331</v>
      </c>
      <c r="U39" s="3">
        <v>3</v>
      </c>
      <c r="V39" s="77">
        <f t="shared" si="5"/>
        <v>0.5</v>
      </c>
      <c r="W39" s="3">
        <v>0</v>
      </c>
      <c r="X39" s="53">
        <v>0</v>
      </c>
      <c r="Y39" s="53">
        <v>0</v>
      </c>
      <c r="Z39" s="54">
        <v>0</v>
      </c>
    </row>
    <row r="40" spans="1:26" ht="16.2" x14ac:dyDescent="0.25">
      <c r="A40" s="39" t="s">
        <v>39</v>
      </c>
      <c r="B40" s="40" t="s">
        <v>24</v>
      </c>
      <c r="C40" s="8">
        <f t="shared" si="0"/>
        <v>5</v>
      </c>
      <c r="D40" s="6">
        <f t="shared" si="6"/>
        <v>2</v>
      </c>
      <c r="E40" s="36">
        <f t="shared" si="1"/>
        <v>0.4</v>
      </c>
      <c r="F40" s="8">
        <v>2</v>
      </c>
      <c r="G40" s="13">
        <v>0</v>
      </c>
      <c r="H40" s="12">
        <v>2</v>
      </c>
      <c r="I40" s="13">
        <v>0</v>
      </c>
      <c r="J40" s="12">
        <v>2</v>
      </c>
      <c r="K40" s="13">
        <v>2</v>
      </c>
      <c r="L40" s="12">
        <v>3</v>
      </c>
      <c r="M40" s="13">
        <v>2</v>
      </c>
      <c r="N40" s="12">
        <v>2</v>
      </c>
      <c r="O40" s="13">
        <v>0</v>
      </c>
      <c r="P40" s="12">
        <v>0</v>
      </c>
      <c r="Q40" s="19">
        <v>0</v>
      </c>
      <c r="R40" s="24">
        <f t="shared" si="2"/>
        <v>11</v>
      </c>
      <c r="S40" s="6">
        <f t="shared" si="3"/>
        <v>4</v>
      </c>
      <c r="T40" s="25">
        <f t="shared" si="4"/>
        <v>0.36363636363636365</v>
      </c>
      <c r="U40" s="24">
        <v>11</v>
      </c>
      <c r="V40" s="77">
        <f t="shared" si="5"/>
        <v>1</v>
      </c>
      <c r="W40" s="32">
        <v>0</v>
      </c>
      <c r="X40" s="7">
        <v>0</v>
      </c>
      <c r="Y40" s="7">
        <v>0</v>
      </c>
      <c r="Z40" s="33">
        <v>0</v>
      </c>
    </row>
    <row r="41" spans="1:26" ht="16.2" x14ac:dyDescent="0.25">
      <c r="A41" s="39" t="s">
        <v>94</v>
      </c>
      <c r="B41" s="40" t="s">
        <v>24</v>
      </c>
      <c r="C41" s="8">
        <f t="shared" si="0"/>
        <v>2</v>
      </c>
      <c r="D41" s="6">
        <f t="shared" si="6"/>
        <v>1</v>
      </c>
      <c r="E41" s="36">
        <f t="shared" si="1"/>
        <v>0.5</v>
      </c>
      <c r="F41" s="9">
        <v>0</v>
      </c>
      <c r="G41" s="15">
        <v>0</v>
      </c>
      <c r="H41" s="14">
        <v>0</v>
      </c>
      <c r="I41" s="15">
        <v>0</v>
      </c>
      <c r="J41" s="14">
        <v>0</v>
      </c>
      <c r="K41" s="15">
        <v>0</v>
      </c>
      <c r="L41" s="14">
        <v>2</v>
      </c>
      <c r="M41" s="15">
        <v>2</v>
      </c>
      <c r="N41" s="14">
        <v>0</v>
      </c>
      <c r="O41" s="15">
        <v>0</v>
      </c>
      <c r="P41" s="14">
        <v>2</v>
      </c>
      <c r="Q41" s="58">
        <v>0</v>
      </c>
      <c r="R41" s="24">
        <f t="shared" si="2"/>
        <v>4</v>
      </c>
      <c r="S41" s="6">
        <f t="shared" si="3"/>
        <v>2</v>
      </c>
      <c r="T41" s="25">
        <f t="shared" si="4"/>
        <v>0.5</v>
      </c>
      <c r="U41" s="3">
        <v>3</v>
      </c>
      <c r="V41" s="77">
        <f t="shared" si="5"/>
        <v>0.75</v>
      </c>
      <c r="W41" s="3">
        <v>0</v>
      </c>
      <c r="X41" s="53">
        <v>0</v>
      </c>
      <c r="Y41" s="53">
        <v>0</v>
      </c>
      <c r="Z41" s="54">
        <v>0</v>
      </c>
    </row>
    <row r="42" spans="1:26" ht="16.2" x14ac:dyDescent="0.25">
      <c r="A42" s="39" t="s">
        <v>46</v>
      </c>
      <c r="B42" s="40" t="s">
        <v>24</v>
      </c>
      <c r="C42" s="8">
        <f t="shared" si="0"/>
        <v>5</v>
      </c>
      <c r="D42" s="6">
        <f t="shared" si="6"/>
        <v>3</v>
      </c>
      <c r="E42" s="36">
        <f t="shared" si="1"/>
        <v>0.6</v>
      </c>
      <c r="F42" s="9">
        <v>3</v>
      </c>
      <c r="G42" s="15">
        <v>1</v>
      </c>
      <c r="H42" s="14">
        <v>2</v>
      </c>
      <c r="I42" s="15">
        <v>2</v>
      </c>
      <c r="J42" s="14">
        <v>2</v>
      </c>
      <c r="K42" s="15">
        <v>2</v>
      </c>
      <c r="L42" s="14">
        <v>2</v>
      </c>
      <c r="M42" s="15">
        <v>0</v>
      </c>
      <c r="N42" s="14">
        <v>0</v>
      </c>
      <c r="O42" s="15">
        <v>0</v>
      </c>
      <c r="P42" s="14">
        <v>2</v>
      </c>
      <c r="Q42" s="58">
        <v>2</v>
      </c>
      <c r="R42" s="24">
        <f t="shared" si="2"/>
        <v>11</v>
      </c>
      <c r="S42" s="6">
        <f t="shared" si="3"/>
        <v>7</v>
      </c>
      <c r="T42" s="25">
        <f t="shared" si="4"/>
        <v>0.63636363636363635</v>
      </c>
      <c r="U42" s="3">
        <v>9</v>
      </c>
      <c r="V42" s="77">
        <f t="shared" si="5"/>
        <v>0.81818181818181823</v>
      </c>
      <c r="W42" s="3">
        <v>0</v>
      </c>
      <c r="X42" s="53">
        <v>0</v>
      </c>
      <c r="Y42" s="53">
        <v>0</v>
      </c>
      <c r="Z42" s="54">
        <v>0</v>
      </c>
    </row>
    <row r="43" spans="1:26" ht="16.2" x14ac:dyDescent="0.25">
      <c r="A43" s="39" t="s">
        <v>86</v>
      </c>
      <c r="B43" s="40" t="s">
        <v>24</v>
      </c>
      <c r="C43" s="8">
        <f t="shared" si="0"/>
        <v>6</v>
      </c>
      <c r="D43" s="6">
        <f t="shared" si="6"/>
        <v>4</v>
      </c>
      <c r="E43" s="36">
        <f t="shared" si="1"/>
        <v>0.66666666666666663</v>
      </c>
      <c r="F43" s="9">
        <v>2</v>
      </c>
      <c r="G43" s="15">
        <v>2</v>
      </c>
      <c r="H43" s="14">
        <v>2</v>
      </c>
      <c r="I43" s="15">
        <v>0</v>
      </c>
      <c r="J43" s="14">
        <v>3</v>
      </c>
      <c r="K43" s="15">
        <v>1</v>
      </c>
      <c r="L43" s="14">
        <v>2</v>
      </c>
      <c r="M43" s="15">
        <v>2</v>
      </c>
      <c r="N43" s="14">
        <v>2</v>
      </c>
      <c r="O43" s="15">
        <v>2</v>
      </c>
      <c r="P43" s="14">
        <v>2</v>
      </c>
      <c r="Q43" s="58">
        <v>2</v>
      </c>
      <c r="R43" s="24">
        <f t="shared" si="2"/>
        <v>13</v>
      </c>
      <c r="S43" s="6">
        <f t="shared" si="3"/>
        <v>9</v>
      </c>
      <c r="T43" s="25">
        <f t="shared" si="4"/>
        <v>0.69230769230769229</v>
      </c>
      <c r="U43" s="3">
        <v>9</v>
      </c>
      <c r="V43" s="77">
        <f t="shared" si="5"/>
        <v>0.69230769230769229</v>
      </c>
      <c r="W43" s="3">
        <v>0</v>
      </c>
      <c r="X43" s="53">
        <v>0</v>
      </c>
      <c r="Y43" s="53">
        <v>0</v>
      </c>
      <c r="Z43" s="54">
        <v>0</v>
      </c>
    </row>
    <row r="44" spans="1:26" ht="16.2" x14ac:dyDescent="0.25">
      <c r="A44" s="39" t="s">
        <v>84</v>
      </c>
      <c r="B44" s="40" t="s">
        <v>24</v>
      </c>
      <c r="C44" s="8">
        <f t="shared" si="0"/>
        <v>3</v>
      </c>
      <c r="D44" s="6">
        <f t="shared" si="6"/>
        <v>2</v>
      </c>
      <c r="E44" s="36">
        <f t="shared" si="1"/>
        <v>0.66666666666666663</v>
      </c>
      <c r="F44" s="9">
        <v>2</v>
      </c>
      <c r="G44" s="15">
        <v>2</v>
      </c>
      <c r="H44" s="14">
        <v>2</v>
      </c>
      <c r="I44" s="15">
        <v>2</v>
      </c>
      <c r="J44" s="14">
        <v>1</v>
      </c>
      <c r="K44" s="15">
        <v>0</v>
      </c>
      <c r="L44" s="14">
        <v>0</v>
      </c>
      <c r="M44" s="15">
        <v>0</v>
      </c>
      <c r="N44" s="14">
        <v>0</v>
      </c>
      <c r="O44" s="15">
        <v>0</v>
      </c>
      <c r="P44" s="14">
        <v>0</v>
      </c>
      <c r="Q44" s="58">
        <v>0</v>
      </c>
      <c r="R44" s="24">
        <f t="shared" si="2"/>
        <v>5</v>
      </c>
      <c r="S44" s="6">
        <f t="shared" si="3"/>
        <v>4</v>
      </c>
      <c r="T44" s="25">
        <f t="shared" si="4"/>
        <v>0.8</v>
      </c>
      <c r="U44" s="3">
        <v>3</v>
      </c>
      <c r="V44" s="77">
        <f t="shared" si="5"/>
        <v>0.6</v>
      </c>
      <c r="W44" s="3">
        <v>0</v>
      </c>
      <c r="X44" s="53">
        <v>0</v>
      </c>
      <c r="Y44" s="53">
        <v>0</v>
      </c>
      <c r="Z44" s="54">
        <v>0</v>
      </c>
    </row>
    <row r="45" spans="1:26" ht="16.2" x14ac:dyDescent="0.25">
      <c r="A45" s="39" t="s">
        <v>78</v>
      </c>
      <c r="B45" s="40" t="s">
        <v>24</v>
      </c>
      <c r="C45" s="8">
        <f t="shared" si="0"/>
        <v>5</v>
      </c>
      <c r="D45" s="6">
        <f t="shared" si="6"/>
        <v>4</v>
      </c>
      <c r="E45" s="36">
        <f t="shared" si="1"/>
        <v>0.8</v>
      </c>
      <c r="F45" s="9">
        <v>3</v>
      </c>
      <c r="G45" s="15">
        <v>2</v>
      </c>
      <c r="H45" s="14">
        <v>2</v>
      </c>
      <c r="I45" s="15">
        <v>2</v>
      </c>
      <c r="J45" s="14">
        <v>1</v>
      </c>
      <c r="K45" s="15">
        <v>0</v>
      </c>
      <c r="L45" s="14">
        <v>2</v>
      </c>
      <c r="M45" s="15">
        <v>2</v>
      </c>
      <c r="N45" s="14">
        <v>0</v>
      </c>
      <c r="O45" s="15">
        <v>0</v>
      </c>
      <c r="P45" s="14">
        <v>2</v>
      </c>
      <c r="Q45" s="58">
        <v>2</v>
      </c>
      <c r="R45" s="24">
        <f t="shared" si="2"/>
        <v>10</v>
      </c>
      <c r="S45" s="6">
        <f t="shared" si="3"/>
        <v>8</v>
      </c>
      <c r="T45" s="25">
        <f t="shared" si="4"/>
        <v>0.8</v>
      </c>
      <c r="U45" s="3">
        <v>9</v>
      </c>
      <c r="V45" s="77">
        <f t="shared" si="5"/>
        <v>0.9</v>
      </c>
      <c r="W45" s="3">
        <v>2</v>
      </c>
      <c r="X45" s="53">
        <v>1</v>
      </c>
      <c r="Y45" s="53">
        <v>3</v>
      </c>
      <c r="Z45" s="54">
        <v>1</v>
      </c>
    </row>
    <row r="46" spans="1:26" ht="16.2" x14ac:dyDescent="0.25">
      <c r="A46" s="39" t="s">
        <v>87</v>
      </c>
      <c r="B46" s="40" t="s">
        <v>24</v>
      </c>
      <c r="C46" s="8">
        <f t="shared" si="0"/>
        <v>3</v>
      </c>
      <c r="D46" s="6">
        <f t="shared" si="6"/>
        <v>3</v>
      </c>
      <c r="E46" s="36">
        <f t="shared" si="1"/>
        <v>1</v>
      </c>
      <c r="F46" s="9">
        <v>0</v>
      </c>
      <c r="G46" s="15">
        <v>0</v>
      </c>
      <c r="H46" s="14">
        <v>2</v>
      </c>
      <c r="I46" s="15">
        <v>2</v>
      </c>
      <c r="J46" s="14">
        <v>3</v>
      </c>
      <c r="K46" s="15">
        <v>2</v>
      </c>
      <c r="L46" s="14">
        <v>0</v>
      </c>
      <c r="M46" s="15">
        <v>0</v>
      </c>
      <c r="N46" s="14">
        <v>0</v>
      </c>
      <c r="O46" s="15">
        <v>0</v>
      </c>
      <c r="P46" s="14">
        <v>2</v>
      </c>
      <c r="Q46" s="58">
        <v>2</v>
      </c>
      <c r="R46" s="24">
        <f t="shared" si="2"/>
        <v>7</v>
      </c>
      <c r="S46" s="6">
        <f t="shared" si="3"/>
        <v>6</v>
      </c>
      <c r="T46" s="25">
        <f t="shared" si="4"/>
        <v>0.8571428571428571</v>
      </c>
      <c r="U46" s="3">
        <v>7</v>
      </c>
      <c r="V46" s="77">
        <f t="shared" si="5"/>
        <v>1</v>
      </c>
      <c r="W46" s="3">
        <v>6</v>
      </c>
      <c r="X46" s="53">
        <v>2.5</v>
      </c>
      <c r="Y46" s="53">
        <v>12</v>
      </c>
      <c r="Z46" s="54">
        <v>6</v>
      </c>
    </row>
    <row r="47" spans="1:26" ht="16.2" x14ac:dyDescent="0.25">
      <c r="A47" s="39" t="s">
        <v>40</v>
      </c>
      <c r="B47" s="78" t="s">
        <v>24</v>
      </c>
      <c r="C47" s="8">
        <f t="shared" si="0"/>
        <v>3</v>
      </c>
      <c r="D47" s="6">
        <f t="shared" si="6"/>
        <v>3</v>
      </c>
      <c r="E47" s="36">
        <f t="shared" si="1"/>
        <v>1</v>
      </c>
      <c r="F47" s="9">
        <v>2</v>
      </c>
      <c r="G47" s="15">
        <v>2</v>
      </c>
      <c r="H47" s="14">
        <v>2</v>
      </c>
      <c r="I47" s="15">
        <v>2</v>
      </c>
      <c r="J47" s="14">
        <v>1</v>
      </c>
      <c r="K47" s="15">
        <v>1</v>
      </c>
      <c r="L47" s="14">
        <v>0</v>
      </c>
      <c r="M47" s="15">
        <v>0</v>
      </c>
      <c r="N47" s="14">
        <v>0</v>
      </c>
      <c r="O47" s="15">
        <v>0</v>
      </c>
      <c r="P47" s="14">
        <v>0</v>
      </c>
      <c r="Q47" s="58">
        <v>0</v>
      </c>
      <c r="R47" s="24">
        <f t="shared" si="2"/>
        <v>5</v>
      </c>
      <c r="S47" s="6">
        <f t="shared" si="3"/>
        <v>5</v>
      </c>
      <c r="T47" s="25">
        <f t="shared" si="4"/>
        <v>1</v>
      </c>
      <c r="U47" s="3">
        <v>5</v>
      </c>
      <c r="V47" s="77">
        <f t="shared" si="5"/>
        <v>1</v>
      </c>
      <c r="W47" s="32">
        <v>0</v>
      </c>
      <c r="X47" s="7">
        <v>0</v>
      </c>
      <c r="Y47" s="7">
        <v>0</v>
      </c>
      <c r="Z47" s="33">
        <v>0</v>
      </c>
    </row>
    <row r="48" spans="1:26" ht="16.2" x14ac:dyDescent="0.25">
      <c r="A48" s="39" t="s">
        <v>95</v>
      </c>
      <c r="B48" s="40" t="s">
        <v>24</v>
      </c>
      <c r="C48" s="8">
        <f t="shared" si="0"/>
        <v>3</v>
      </c>
      <c r="D48" s="6">
        <f t="shared" si="6"/>
        <v>3</v>
      </c>
      <c r="E48" s="36">
        <f t="shared" si="1"/>
        <v>1</v>
      </c>
      <c r="F48" s="9">
        <v>0</v>
      </c>
      <c r="G48" s="15">
        <v>0</v>
      </c>
      <c r="H48" s="14">
        <v>0</v>
      </c>
      <c r="I48" s="15">
        <v>0</v>
      </c>
      <c r="J48" s="14">
        <v>0</v>
      </c>
      <c r="K48" s="15">
        <v>0</v>
      </c>
      <c r="L48" s="14">
        <v>2</v>
      </c>
      <c r="M48" s="15">
        <v>2</v>
      </c>
      <c r="N48" s="14">
        <v>2</v>
      </c>
      <c r="O48" s="15">
        <v>2</v>
      </c>
      <c r="P48" s="14">
        <v>2</v>
      </c>
      <c r="Q48" s="58">
        <v>2</v>
      </c>
      <c r="R48" s="24">
        <f t="shared" si="2"/>
        <v>6</v>
      </c>
      <c r="S48" s="6">
        <f t="shared" si="3"/>
        <v>6</v>
      </c>
      <c r="T48" s="25">
        <f t="shared" si="4"/>
        <v>1</v>
      </c>
      <c r="U48" s="3">
        <v>6</v>
      </c>
      <c r="V48" s="77">
        <f t="shared" si="5"/>
        <v>1</v>
      </c>
      <c r="W48" s="3">
        <v>5</v>
      </c>
      <c r="X48" s="53">
        <v>2.5</v>
      </c>
      <c r="Y48" s="53">
        <v>10</v>
      </c>
      <c r="Z48" s="54">
        <v>5</v>
      </c>
    </row>
    <row r="49" spans="1:26" ht="16.8" thickBot="1" x14ac:dyDescent="0.3">
      <c r="A49" s="41" t="s">
        <v>51</v>
      </c>
      <c r="B49" s="42" t="s">
        <v>24</v>
      </c>
      <c r="C49" s="26">
        <f t="shared" si="0"/>
        <v>5</v>
      </c>
      <c r="D49" s="27">
        <f t="shared" si="6"/>
        <v>5</v>
      </c>
      <c r="E49" s="37">
        <f t="shared" si="1"/>
        <v>1</v>
      </c>
      <c r="F49" s="35">
        <v>2</v>
      </c>
      <c r="G49" s="17">
        <v>2</v>
      </c>
      <c r="H49" s="16">
        <v>2</v>
      </c>
      <c r="I49" s="17">
        <v>2</v>
      </c>
      <c r="J49" s="16">
        <v>1</v>
      </c>
      <c r="K49" s="17">
        <v>1</v>
      </c>
      <c r="L49" s="16">
        <v>2</v>
      </c>
      <c r="M49" s="17">
        <v>2</v>
      </c>
      <c r="N49" s="16">
        <v>0</v>
      </c>
      <c r="O49" s="17">
        <v>0</v>
      </c>
      <c r="P49" s="16">
        <v>2</v>
      </c>
      <c r="Q49" s="20">
        <v>2</v>
      </c>
      <c r="R49" s="26">
        <f t="shared" si="2"/>
        <v>9</v>
      </c>
      <c r="S49" s="27">
        <f t="shared" si="3"/>
        <v>9</v>
      </c>
      <c r="T49" s="28">
        <f t="shared" si="4"/>
        <v>1</v>
      </c>
      <c r="U49" s="4">
        <v>8</v>
      </c>
      <c r="V49" s="79">
        <f t="shared" si="5"/>
        <v>0.88888888888888884</v>
      </c>
      <c r="W49" s="4">
        <v>4</v>
      </c>
      <c r="X49" s="55">
        <v>2</v>
      </c>
      <c r="Y49" s="55">
        <v>9</v>
      </c>
      <c r="Z49" s="56">
        <v>4</v>
      </c>
    </row>
    <row r="50" spans="1:26" ht="14.4" thickTop="1" x14ac:dyDescent="0.25"/>
  </sheetData>
  <sortState sortMethod="stroke" ref="A2:Z49">
    <sortCondition ref="B2:B49" customList="高手，新手，中坚"/>
    <sortCondition ref="T2:T49"/>
  </sortState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简化</vt:lpstr>
      <vt:lpstr>详细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2019-04-23T09:43:29Z</dcterms:modified>
</cp:coreProperties>
</file>